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8770" windowHeight="10170" tabRatio="877" activeTab="2"/>
  </bookViews>
  <sheets>
    <sheet name=" Participación en TI - Reembolso" sheetId="8" r:id="rId1"/>
    <sheet name=" Título I, Parte A Presupuesto escolar" sheetId="2" r:id="rId2"/>
    <sheet name=" Presupuesto del PFEP" sheetId="7" r:id="rId3"/>
  </sheets>
  <definedNames>
    <definedName name="_xlnm._FilterDatabase" localSheetId="2" hidden="1">'PFEP Budget'!$A$33:$G$135</definedName>
    <definedName name="_xlnm.Print_Area" localSheetId="2">'PFEP Budget'!$B$1:$G$140</definedName>
    <definedName name="_xlnm.Print_Area" localSheetId="1">'Title I, Part A Schoolwide Budg'!$B$1:$H$228</definedName>
    <definedName name="_xlnm.Print_Titles" localSheetId="2">'PFEP Budget'!$1:$7</definedName>
    <definedName name="_xlnm.Print_Titles" localSheetId="1">'Title I, Part A Schoolwide Budg'!$1:$9</definedName>
    <definedName name="StartDate" localSheetId="2">#REF!</definedName>
    <definedName name="StartDate">#REF!</definedName>
    <definedName name="WeekStart" localSheetId="2">#REF!</definedName>
    <definedName name="WeekStart">#REF!</definedName>
  </definedNames>
  <calcPr calcId="152511"/>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6" i="7" l="1"/>
  <c r="G127" i="7"/>
  <c r="G126" i="7"/>
  <c r="G135" i="7" s="1"/>
  <c r="G114" i="7"/>
  <c r="G113" i="7"/>
  <c r="G101" i="7"/>
  <c r="G100" i="7"/>
  <c r="G88" i="7"/>
  <c r="G87" i="7"/>
  <c r="G75" i="7"/>
  <c r="G74" i="7"/>
  <c r="G62" i="7"/>
  <c r="G61" i="7"/>
  <c r="G49" i="7"/>
  <c r="G48" i="7"/>
  <c r="G122" i="7" l="1"/>
  <c r="G109" i="7"/>
  <c r="G96" i="7"/>
  <c r="G83" i="7"/>
  <c r="G70" i="7"/>
  <c r="G57" i="7"/>
  <c r="H222" i="2" l="1"/>
  <c r="G137" i="7"/>
  <c r="G23" i="7"/>
  <c r="G15" i="7"/>
  <c r="H213" i="2"/>
  <c r="H205" i="2"/>
  <c r="H197" i="2"/>
  <c r="H189" i="2"/>
  <c r="H182" i="2"/>
  <c r="H173" i="2"/>
  <c r="H164" i="2"/>
  <c r="H155" i="2"/>
  <c r="H146" i="2"/>
  <c r="H137" i="2"/>
  <c r="H119" i="2"/>
  <c r="H110" i="2"/>
  <c r="H225" i="2" s="1"/>
  <c r="H96" i="2"/>
  <c r="H97" i="2" s="1"/>
  <c r="H90" i="2"/>
  <c r="H91" i="2" s="1"/>
  <c r="H84" i="2"/>
  <c r="H85" i="2" s="1"/>
  <c r="H78" i="2"/>
  <c r="H77" i="2"/>
  <c r="H76" i="2"/>
  <c r="H70" i="2"/>
  <c r="H69" i="2"/>
  <c r="H61" i="2"/>
  <c r="H62" i="2"/>
  <c r="H68" i="2"/>
  <c r="H60" i="2"/>
  <c r="H55" i="2"/>
  <c r="H54" i="2"/>
  <c r="H44" i="2"/>
  <c r="H36" i="2"/>
  <c r="H37" i="2"/>
  <c r="H19" i="2"/>
  <c r="H20" i="2"/>
  <c r="H21" i="2"/>
  <c r="H22" i="2"/>
  <c r="H18" i="2"/>
  <c r="H48" i="2"/>
  <c r="H49" i="2" s="1"/>
  <c r="H128" i="2" a="1"/>
  <c r="H128" i="2" s="1"/>
  <c r="H43" i="2"/>
  <c r="H35" i="2"/>
  <c r="H45" i="2" l="1"/>
  <c r="H71" i="2"/>
  <c r="H38" i="2"/>
  <c r="H23" i="2"/>
  <c r="G34" i="7" l="1"/>
  <c r="G35" i="7"/>
  <c r="D70" i="2"/>
  <c r="H29" i="2" l="1"/>
  <c r="H79" i="2" l="1"/>
  <c r="D69" i="2"/>
  <c r="H63" i="2" l="1" a="1"/>
  <c r="H63" i="2" s="1"/>
  <c r="H28" i="2"/>
  <c r="H30" i="2" s="1"/>
  <c r="G30" i="7"/>
  <c r="H100" i="2" l="1"/>
  <c r="H226" i="2" s="1"/>
  <c r="G43" i="7"/>
  <c r="G139" i="7" s="1"/>
  <c r="H228" i="2" l="1"/>
  <c r="H11" i="2"/>
  <c r="G9" i="7"/>
  <c r="G140" i="7"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<sst xmlns="http://schemas.openxmlformats.org/spreadsheetml/2006/main" count="777" uniqueCount="243">
  <si>
    <t xml:space="preserve"> Para obtener ayuda, comuníquese con la oficina de subvenciones del Título I al (904) 390-2123.</t>
  </si>
  <si>
    <t> ESCUELA:</t>
  </si>
  <si>
    <t> ASIGNACIÓN PRELIMINAR PROYECTADA</t>
  </si>
  <si>
    <t> IMPORTE PRESUPUESTADO.</t>
  </si>
  <si>
    <t> PRESUPUESTO TOTAL</t>
  </si>
  <si>
    <t> FA/CI</t>
  </si>
  <si>
    <t xml:space="preserve"> Para áreas asalariadas, complete únicamente las áreas sombreadas en amarillo claro, el resto se calculará automáticamente.</t>
  </si>
  <si>
    <t> Nuevos puestos que se agregarán a la asignación del Título I, Parte A: complete las áreas resaltadas en amarillo claro</t>
  </si>
  <si>
    <t xml:space="preserve"> Puestos y códigos de trabajo</t>
  </si>
  <si>
    <t> Número de posiciones</t>
  </si>
  <si>
    <t> CANTIDAD</t>
  </si>
  <si>
    <t> 5100/120</t>
  </si>
  <si>
    <t> 5100/313</t>
  </si>
  <si>
    <t> Sustituto a tiempo completo de maestro de aula a tiempo completo (licencia por enfermedad y licencia personal)</t>
  </si>
  <si>
    <t> 6400/313</t>
  </si>
  <si>
    <t> Sustituto de tiempo completo para maestro de aula de tiempo completo (TDE proyectado)</t>
  </si>
  <si>
    <t> 5100/128</t>
  </si>
  <si>
    <t> 5100/150</t>
  </si>
  <si>
    <t> 6100/130</t>
  </si>
  <si>
    <t> 6200/130</t>
  </si>
  <si>
    <t> 6200/313</t>
  </si>
  <si>
    <t> 6400/130</t>
  </si>
  <si>
    <t> Paraprofesional a tiempo parcial: de 3 a 5 horas diarias, sin exceder las 25 horas semanales; no debe exceder los 180 días según el calendario estudiantil</t>
  </si>
  <si>
    <t> 5100/158</t>
  </si>
  <si>
    <t> 5900/120</t>
  </si>
  <si>
    <t>Tutores a tiempo parcial durante los días escolares: de 3 a 5 horas diarias, sin exceder las 25 horas semanales; no debe exceder los 180 días por calendario estudiantil</t>
  </si>
  <si>
    <t> 5900/128</t>
  </si>
  <si>
    <t> 6100/168</t>
  </si>
  <si>
    <t> NOMBRE OFICIAL Y DESCRIPCIÓN DEL PRODUCTO</t>
  </si>
  <si>
    <t> JUSTIFICACIÓN DE LA COMPRA</t>
  </si>
  <si>
    <t> CALIFICACIONES A LAS QUE SE OBJETIVO</t>
  </si>
  <si>
    <t> CANTIDAD</t>
  </si>
  <si>
    <t> 5100/310</t>
  </si>
  <si>
    <t> UBICACIÓN Y DESCRIPCIÓN DE LA EXCURSIÓN DE CAMPO</t>
  </si>
  <si>
    <t> 5100/334</t>
  </si>
  <si>
    <t xml:space="preserve"> UBICACIÓN Y DESCRIPCIÓN DE LA EXCURSIÓN DE CAMPO</t>
  </si>
  <si>
    <t> 7800/390</t>
  </si>
  <si>
    <t> NOMBRE DEL VENDEDOR Y DESCRIPCIÓN DEL PRODUCTO</t>
  </si>
  <si>
    <t> 5100/369</t>
  </si>
  <si>
    <t> 5100/510</t>
  </si>
  <si>
    <t> Incluye precio por libro de trabajo con descripción</t>
  </si>
  <si>
    <t> 5100/519</t>
  </si>
  <si>
    <t> incluye precio por unidad con descripción</t>
  </si>
  <si>
    <t> 5900/510</t>
  </si>
  <si>
    <t> 5900/519</t>
  </si>
  <si>
    <t> Estipendios de desarrollo profesional a una tarifa por hora fija para todos los miembros del personal (comuníquese con el departamento de Recursos Humanos para obtener la tarifa de pago adecuada de acuerdo con el MOU)</t>
  </si>
  <si>
    <t> NOMBRE DEL EVENTO DE APRENDIZAJE PROFESIONAL (enumere cada uno)</t>
  </si>
  <si>
    <t> OBJETIVO Y DURACIÓN DE LA DP EN DÍAS</t>
  </si>
  <si>
    <t> CALIFICACIONES AFECTADAS</t>
  </si>
  <si>
    <t> # PERSONAL</t>
  </si>
  <si>
    <t> 6400/120</t>
  </si>
  <si>
    <t> 6400/200</t>
  </si>
  <si>
    <t> 6400/310</t>
  </si>
  <si>
    <t> DESCRIPCIÓN Y UBICACIÓN DE LA EP</t>
  </si>
  <si>
    <t>PROPÓSITO Y CARGOS DEL PERSONAL ASISTENTE</t>
  </si>
  <si>
    <t> DURACIÓN DE LA EP</t>
  </si>
  <si>
    <t> 6400/330</t>
  </si>
  <si>
    <t> OBJETIVO</t>
  </si>
  <si>
    <t> PERSONAL OBJETIVO</t>
  </si>
  <si>
    <t> 6400/510</t>
  </si>
  <si>
    <t> MONTO FUERA DE SALDO (DEBE SER $0)</t>
  </si>
  <si>
    <t> Si la asignación de su escuela se redujera respecto del monto mencionado anteriormente, ¿cómo recortaría el gasto?</t>
  </si>
  <si>
    <t> Si se aumentara la asignación de su escuela respecto del monto mencionado anteriormente, ¿cómo aumentaría el gasto?</t>
  </si>
  <si>
    <t> Nombre, Descripción, Precio</t>
  </si>
  <si>
    <t> Objetivo</t>
  </si>
  <si>
    <t> Cantidad</t>
  </si>
  <si>
    <t> Costo total</t>
  </si>
  <si>
    <t> 6100/369</t>
  </si>
  <si>
    <t> Se necesita cotización</t>
  </si>
  <si>
    <t> Nombre del proveedor (si corresponde)</t>
  </si>
  <si>
    <t> Materiales y propósito</t>
  </si>
  <si>
    <t> 6100/510</t>
  </si>
  <si>
    <t> 6100/519</t>
  </si>
  <si>
    <t xml:space="preserve"> Materiales relacionados con la tecnología: Tóner de impresora/unidades flash USB</t>
  </si>
  <si>
    <t> Equipamiento para la sala de recursos para padres</t>
  </si>
  <si>
    <t> Nombre del vendedor</t>
  </si>
  <si>
    <t> Objetos y finalidad</t>
  </si>
  <si>
    <t> 6100/640</t>
  </si>
  <si>
    <t> Actividad 1 de participación de padres y familias: complete todos los elementos que correspondan para el evento</t>
  </si>
  <si>
    <t> Nombre de la actividad</t>
  </si>
  <si>
    <t> Fecha de la actividad</t>
  </si>
  <si>
    <t> Actividad</t>
  </si>
  <si>
    <t> Precio por unidad Tarifa por hora</t>
  </si>
  <si>
    <t xml:space="preserve"> Duración de la actividad (número de horas por evento)</t>
  </si>
  <si>
    <t>Número de personal o cantidad</t>
  </si>
  <si>
    <t> Total</t>
  </si>
  <si>
    <t xml:space="preserve"> 6100/160</t>
  </si>
  <si>
    <t> 6100/200</t>
  </si>
  <si>
    <t> 6100/370</t>
  </si>
  <si>
    <t> Franqueo de envíos postales para padres</t>
  </si>
  <si>
    <t> 6100/310</t>
  </si>
  <si>
    <t> Presentación del proveedor</t>
  </si>
  <si>
    <t> Reemplace este texto con el nombre del proveedor y la descripción del servicio.</t>
  </si>
  <si>
    <t> 6100/390</t>
  </si>
  <si>
    <t> Transporte</t>
  </si>
  <si>
    <t> ¿Modo de transporte?</t>
  </si>
  <si>
    <t> EX. Pases de autobús JTA, autobús escolar para padres</t>
  </si>
  <si>
    <t> Reemplace este texto con hasta 6 artículos que se comprarán</t>
  </si>
  <si>
    <t xml:space="preserve"> Reemplace este texto con el tipo de material tecnológico que se comprará.</t>
  </si>
  <si>
    <t xml:space="preserve"> 6100/519</t>
  </si>
  <si>
    <t> Nota: será necesaria una cita</t>
  </si>
  <si>
    <t> Refrescos ligeros - Alimentos (comprados) - listos para usar</t>
  </si>
  <si>
    <t> Máximo de $800 para TODOS los artículos relacionados con alimentos, máximo de $5 por persona</t>
  </si>
  <si>
    <t> Actividad 2 de participación de padres y familias: complete todos los elementos que correspondan para el evento</t>
  </si>
  <si>
    <t> Actividad 3 de participación de padres y familias: complete todos los elementos que correspondan para el evento</t>
  </si>
  <si>
    <t> Actividad 4 de participación de padres y familias: complete todos los elementos que correspondan para el evento</t>
  </si>
  <si>
    <t> Actividad 5 de participación de padres y familias: complete todos los elementos que correspondan para el evento</t>
  </si>
  <si>
    <t>Actividad 6 de participación de padres y familias: complete todos los elementos que correspondan para el evento</t>
  </si>
  <si>
    <t> Actividad 7 de participación de padres y familias: complete todos los elementos que correspondan para el evento</t>
  </si>
  <si>
    <t> Actividad 8 de participación de padres y familias: complete todos los elementos que correspondan para el evento</t>
  </si>
  <si>
    <t> PRESUPUESTO TOTAL DE ALIMENTOS</t>
  </si>
  <si>
    <t> PRESUPUESTO DE ALIMENTACIÓN MENOR O IGUAL A $800</t>
  </si>
  <si>
    <t xml:space="preserve"> CANTIDAD FUERA DE SALDO (DEBE SER $0 Y EL PRESUPUESTO DE ALIMENTOS DEBE DECIR "SÍ")</t>
  </si>
  <si>
    <t> Si la asignación del PFEP de su escuela se redujera respecto del monto mencionado anteriormente, ¿cómo recortaría el gasto?</t>
  </si>
  <si>
    <t> Si la asignación del PFEP de su escuela aumentara respecto del monto indicado anteriormente, ¿cómo aumentaría el gasto?</t>
  </si>
  <si>
    <t xml:space="preserve"> Puestos, nombre de los empleados, número de empleado y códigos de trabajo</t>
  </si>
  <si>
    <t xml:space="preserve"> Monto del salario</t>
  </si>
  <si>
    <t xml:space="preserve"> Monto del beneficio</t>
  </si>
  <si>
    <t xml:space="preserve"> FTE (el % del puesto se financia a través del Título I)</t>
  </si>
  <si>
    <t xml:space="preserve"> Monto de la asignación</t>
  </si>
  <si>
    <t> Suplentes para puestos docentes a tiempo completo: complete las áreas resaltadas en amarillo claro</t>
  </si>
  <si>
    <t xml:space="preserve">Maestro de aula a tiempo completo (primaria K-5; matemáticas, secundaria; ciencias, preparatoria, etc.) *** Para el número de puestos, también debe incluir la cantidad de maestros y el porcentaje de FTE que se cubrirá a través del Título I</t>
  </si>
  <si>
    <t> Salarios de intervencionistas a tiempo completo (intervencionistas de lectura, intervencionistas de matemáticas, intervencionistas de ciencias, etc.)</t>
  </si>
  <si>
    <t> Profesor o intervencionista a tiempo parcial durante el día, de 3 a 5 horas, sin exceder las 25 horas semanales, 180 días por estudiante Calendario</t>
  </si>
  <si>
    <t xml:space="preserve"> Paraprofesional a tiempo completo</t>
  </si>
  <si>
    <t xml:space="preserve"> Salarios del consejero de orientación/decano de disciplina (deben ser complementarios)</t>
  </si>
  <si>
    <t> 6100/138</t>
  </si>
  <si>
    <t xml:space="preserve"> Salarios del personal docente (entrenador de matemáticas, entrenador de ciencias, entrenador de lectura, etc.)</t>
  </si>
  <si>
    <t> 6400/138</t>
  </si>
  <si>
    <t> Tareas múltiples: total de salarios de maestros de tareas múltiples, antes y después de la escuela y los sábados</t>
  </si>
  <si>
    <t xml:space="preserve"> Enlace con padres o enlace voluntario a tiempo parcial: de 3 a 5 horas diarias; sin exceder las 25 horas semanales; no debe exceder los 180 días por calendario estudiantil; tarifa por hora</t>
  </si>
  <si>
    <t xml:space="preserve">**Complete el siguiente campo para todas las compras no remuneradas**</t>
  </si>
  <si>
    <t xml:space="preserve"> Servicios contratados (admisión de estudiantes para excursiones escolares): el FDOE tiene nuevas pautas para excursiones escolares. Si la excursión se realiza fuera del estado, se deben completar los detalles junto con la presentación. Se requieren pasos de aprobación adicionales.</t>
  </si>
  <si>
    <t> Servicios contratados (transporte en autobús para estudiantes) o transporte en autobús chárter (360) o empresa de turismo. Se requieren pasos de aprobación adicionales.</t>
  </si>
  <si>
    <t> Materiales y útiles escolares - Útiles generales: enumere todos los útiles complementarios en la celda de descripción juntos (deben ser complementarios).</t>
  </si>
  <si>
    <t> Materiales y suministros para el aula relacionados con la tecnología: bombillas para proyectores, filtros para proyectores, tinta para impresoras y auriculares para computadora. Deben ser complementarios.</t>
  </si>
  <si>
    <t xml:space="preserve"> Otros materiales y suministros de instrucción (tutoría) Enumere todos los suministros generales complementarios en la celda de descripción juntos. Deben ser complementarios.</t>
  </si>
  <si>
    <t xml:space="preserve">Materiales y suministros didácticos relacionados con la tecnología (tutoría): bombillas para proyectores, filtros para proyectores, tinta para impresoras y auriculares para computadora. Deben ser complementarios.</t>
  </si>
  <si>
    <t xml:space="preserve"> Tarifa de pago por hora</t>
  </si>
  <si>
    <t> Servicios Profesionales y Técnicos: se requiere un contrato antes de prestar los servicios, de lo contrario se requiere otra fuente de financiamiento.</t>
  </si>
  <si>
    <t xml:space="preserve"> Viajes/Registro para Desarrollo Profesional (Personal Instructivo y Administrativo): Los viajes fuera del estado requieren la aprobación del FDOE y los paquetes completos deben enviarse con al menos 2 meses de anticipación.</t>
  </si>
  <si>
    <t> Suministros para el desarrollo profesional: suministros generales para el desarrollo profesional y libros profesionales y técnicos utilizados para el desarrollo profesional.</t>
  </si>
  <si>
    <t xml:space="preserve"> Monto total asignado para partidas salariales:</t>
  </si>
  <si>
    <t xml:space="preserve"> Número de escuela:</t>
  </si>
  <si>
    <t> xxxx</t>
  </si>
  <si>
    <t xml:space="preserve"> Por favor ingrese el nombre de la escuela</t>
  </si>
  <si>
    <t xml:space="preserve"> ESCUELA #:</t>
  </si>
  <si>
    <t> Materiales y útiles para la sala de recursos para padres</t>
  </si>
  <si>
    <t xml:space="preserve"> Se necesita cotización</t>
  </si>
  <si>
    <r>
      <t xml:space="preserve"> Salario de cuidado infantil (NN75MA)-</t>
    </r>
    <r>
      <rPr>
        <i/>
        <sz val="10"/>
        <rFont val="Calibri"/>
        <family val="2"/>
        <scheme val="minor"/>
      </rPr>
      <t> Por favor, complete los cuadros resaltados en amarillo claro</t>
    </r>
  </si>
  <si>
    <r>
      <t xml:space="preserve"> Salario de traductores (NN67MA)</t>
    </r>
    <r>
      <rPr>
        <i/>
        <sz val="10"/>
        <rFont val="Calibri"/>
        <family val="2"/>
        <scheme val="minor"/>
      </rPr>
      <t>Por favor, complete los cuadros resaltados en amarillo claro</t>
    </r>
  </si>
  <si>
    <t xml:space="preserve"> Beneficios de cuidado infantil y traducción</t>
  </si>
  <si>
    <t> Debe tener el contrato firmado antes de que se brinde el servicio; se requiere solicitud de compra.</t>
  </si>
  <si>
    <t> o</t>
  </si>
  <si>
    <t> Presentación original</t>
  </si>
  <si>
    <t> Enmienda</t>
  </si>
  <si>
    <t> Marque la opción que corresponda</t>
  </si>
  <si>
    <t xml:space="preserve"> Plantilla para escuelas autónomas de Título I Parte A</t>
  </si>
  <si>
    <t> Por favor incluya lo siguiente:</t>
  </si>
  <si>
    <t> Sección de Participación</t>
  </si>
  <si>
    <t> Estatuto de Florida 1002.33, Sección 17(c) Financiamiento</t>
  </si>
  <si>
    <t>FINANCIACIÓN.—Los estudiantes matriculados en una escuela autónoma, independientemente del patrocinio, serán financiados como si estuvieran en un programa básico o un programa especial, al igual que los estudiantes matriculados en otras escuelas públicas en el distrito escolar. De conformidad con las disposiciones de 20 USC 8061 s. 10306, todas las escuelas autónomas recibirán todos los fondos federales para los que la escuela es elegible, incluyendo los fondos del Título I, a más tardar 5 meses después de la primera apertura de la escuela autónoma y 5 meses después de cualquier expansión posterior de la matrícula. A menos que la escuela autónoma y su patrocinador acuerden lo contrario mutuamente, y de conformidad con las normas y reglamentos estatales y federales que rigen el uso y desembolso de fondos federales, el patrocinador reembolsará a la escuela autónoma mensualmente todas las facturas presentadas por la escuela autónoma por fondos federales disponibles para el patrocinador para el beneficio de la escuela autónoma, los estudiantes de la escuela autónoma y los estudiantes de la escuela autónoma como estudiantes de escuelas públicas en el distrito escolar. Dichos fondos federales incluyen, entre otros, los fondos del Título I, el Título II y la Ley de Educación para Individuos con Discapacidades (IDEA). Para recibir el reembolso oportuno de una factura, la escuela autónoma debe enviar la factura al patrocinador al menos 30 días antes de la fecha mensual de reembolso establecida por el patrocinador. Para recibir el reembolso, cualquier gasto realizado por la escuela autónoma debe cumplir con todas las normas estatales y federales aplicables, incluidas, entre otras, las Circulares de la Oficina de Administración y Presupuesto federal aplicables; las Regulaciones Administrativas Generales del Departamento de Educación federal; y estatutos, normas y reglamentos específicos del programa. Dichos fondos no pueden ponerse a disposición de la escuela autónoma hasta que se presente un plan al patrocinador para la aprobación del uso de los fondos de acuerdo con los requisitos federales aplicables. El patrocinador tiene 30 días para revisar y aprobar cualquier plan presentado de conformidad con este párrafo.</t>
  </si>
  <si>
    <t>(La opción seleccionada permanece vigente durante todo el año escolar).</t>
  </si>
  <si>
    <t> Nombre de la escuela charter pública</t>
  </si>
  <si>
    <t> Nombre del representante autorizado</t>
  </si>
  <si>
    <t> Título del Representante Autorizado</t>
  </si>
  <si>
    <t> La escuela autónoma enviará un formulario de participación y reembolso del Título I Parte A, un presupuesto y facturas mensuales con</t>
  </si>
  <si>
    <t> documentación de respaldo para el desembolso de fondos del Título I Parte A. Formulario de participación y reembolso del Título I Parte A,</t>
  </si>
  <si>
    <t xml:space="preserve"> asignaciones para toda la escuela y el Plan de participación de padres y familias (PFEP). El reembolso NO PUEDE ocurrir</t>
  </si>
  <si>
    <t xml:space="preserve"> Sin un plan APROBADO. Con las modificaciones, los gastos NO PUEDEN ocurrir antes de la fecha de un plan APROBADO.</t>
  </si>
  <si>
    <t> enmienda.</t>
  </si>
  <si>
    <r>
      <t xml:space="preserve"> Arriba, marque la casilla correspondiente a la escuela autónoma.</t>
    </r>
    <r>
      <rPr>
        <b/>
        <u/>
        <sz val="12"/>
        <color rgb="FF000000"/>
        <rFont val="Times New Roman"/>
        <family val="1"/>
      </rPr>
      <t> voluntad</t>
    </r>
    <r>
      <rPr>
        <sz val="12"/>
        <color rgb="FF000000"/>
        <rFont val="Times New Roman"/>
        <family val="1"/>
      </rPr>
      <t xml:space="preserve"> …si está de acuerdo con la transferencia mensual de fondos del Título I</t>
    </r>
  </si>
  <si>
    <t> y la presentación de facturas mensuales con documentación de respaldo de los gastos del Título I de la escuela Charter.</t>
  </si>
  <si>
    <r>
      <t xml:space="preserve">Para ser elegible para el reembolso del Título I Parte A, la escuela autónoma debe presentar una</t>
    </r>
    <r>
      <rPr>
        <b/>
        <sz val="12"/>
        <color rgb="FF000000"/>
        <rFont val="Times New Roman"/>
        <family val="1"/>
      </rPr>
      <t> Narrativa presupuestaria, plan escolar del Título I y presupuesto</t>
    </r>
    <r>
      <rPr>
        <sz val="12"/>
        <color rgb="FF000000"/>
        <rFont val="Times New Roman"/>
        <family val="1"/>
      </rPr>
      <t> t. La herramienta de presupuesto se encuentra en una pestaña separada. Responda a cada cuadro a continuación; la información que indique en estos cuadros proporcionará la información necesaria para la descripción del presupuesto.</t>
    </r>
  </si>
  <si>
    <t> Se requiere firma física, título y fecha.</t>
  </si>
  <si>
    <t> Enviado por:</t>
  </si>
  <si>
    <t> Nombre y título</t>
  </si>
  <si>
    <t> Firma</t>
  </si>
  <si>
    <t> Fecha</t>
  </si>
  <si>
    <t> Aprobación LEA por:</t>
  </si>
  <si>
    <t> Incluya el título del puesto, el nombre del empleado, el número del empleado y el código del puesto, si corresponde.</t>
  </si>
  <si>
    <t> Puesto de tiempo completo: incluya el puesto de trabajo, el nombre del empleado, el número de empleado y el código del puesto, si corresponde.</t>
  </si>
  <si>
    <t xml:space="preserve"> Consejero vocacional a tiempo parcial/Decano de disciplina: incluya el puesto de trabajo, el nombre del empleado, el número de empleado y el código del puesto, si corresponde.</t>
  </si>
  <si>
    <t> Puesto de entrenador a tiempo parcial: incluya el puesto, el nombre del empleado, el número del empleado y el código del puesto, si corresponde.</t>
  </si>
  <si>
    <t xml:space="preserve"> Puesto de especialista en medios</t>
  </si>
  <si>
    <t>Sustituto de especialista en medios (licencia por enfermedad y licencia personal)</t>
  </si>
  <si>
    <t> Sustituto de especialista en medios (TDE proyectado)</t>
  </si>
  <si>
    <r>
      <t xml:space="preserve"> Servicios contratados: el director deberá presentar los contratos</t>
    </r>
    <r>
      <rPr>
        <b/>
        <u/>
        <sz val="14"/>
        <color theme="6" tint="-0.499984740745262"/>
        <rFont val="Calibri"/>
        <family val="2"/>
        <scheme val="minor"/>
      </rPr>
      <t> previo</t>
    </r>
    <r>
      <rPr>
        <b/>
        <sz val="14"/>
        <color theme="6" tint="-0.499984740745262"/>
        <rFont val="Calibri"/>
        <family val="2"/>
        <scheme val="minor"/>
      </rPr>
      <t xml:space="preserve"> a los servicios que se prestan; de lo contrario, el Título I no se puede utilizar como fuente de financiación. Se requiere un paso de aprobación adicional.</t>
    </r>
  </si>
  <si>
    <t> Proporcione una explicación de cómo las partidas presupuestarias antes mencionadas abordan una o más necesidades que se han determinado a través de su análisis integral continuo y permanente de necesidades:</t>
  </si>
  <si>
    <t> Razón fundamental:</t>
  </si>
  <si>
    <t> Requisitos de participación</t>
  </si>
  <si>
    <r>
      <t> Para participar, la escuela deberá presentar el plan escolar del Título I, el Plan de participación de padres y familias y los dos presupuestos correspondientes. Esta documentación es</t>
    </r>
    <r>
      <rPr>
        <b/>
        <u/>
        <sz val="12"/>
        <color rgb="FF000000"/>
        <rFont val="Times New Roman"/>
        <family val="1"/>
      </rPr>
      <t xml:space="preserve"> REQUERIDO</t>
    </r>
    <r>
      <rPr>
        <b/>
        <sz val="12"/>
        <color rgb="FF000000"/>
        <rFont val="Times New Roman"/>
        <family val="1"/>
      </rPr>
      <t xml:space="preserve"> Un plan de mejora escolar es aceptable si se incluyen todos los componentes necesarios. La plantilla del Departamento de Educación de Florida (FLDOE) en www.floridacims.org se puede utilizar para el plan escolar del Título I.</t>
    </r>
  </si>
  <si>
    <t> Dra. Nicole Micheau</t>
  </si>
  <si>
    <t> Título</t>
  </si>
  <si>
    <t xml:space="preserve">Director Ejecutivo de Programas Federales</t>
  </si>
  <si>
    <t> o Formulario de participación y reembolso del Título I</t>
  </si>
  <si>
    <t> o Presupuestos del Título I para toda la escuela y participación de los padres y la familia</t>
  </si>
  <si>
    <t> o Plan Escolar del Título I (SIP) y Plan de Participación de Padres y Familias</t>
  </si>
  <si>
    <t> Año escolar 2024-2025</t>
  </si>
  <si>
    <t> Método para acceder a los fondos del Título I para el año escolar 2024-2025</t>
  </si>
  <si>
    <r>
      <t xml:space="preserve"> Título I, Parte A Presupuesto escolar - Fondo 49176</t>
    </r>
    <r>
      <rPr>
        <sz val="18"/>
        <color theme="8" tint="-0.499984740745262"/>
        <rFont val="Rockwell Nova"/>
        <family val="1"/>
        <scheme val="major"/>
      </rPr>
      <t> 2024-2025</t>
    </r>
  </si>
  <si>
    <t> Actividades Asalariadas - Puestos vigentes hasta el 30 de junio de 2025</t>
  </si>
  <si>
    <t> Número de puestos docentes financiados a través del T1 que sería necesario subcoberturar para reservar</t>
  </si>
  <si>
    <t> Actividades no remuneradas: el 80 % del gasto debe completarse antes del 31 de octubre de 2024 y la fecha límite de gasto total es el 31 de marzo de 2025</t>
  </si>
  <si>
    <t> Licencias de software basadas en la web - Alquiler de instrucciones básicas: el plazo de la licencia debe comenzar a partir del 01/07/24 y finalizar el 30/06/25.</t>
  </si>
  <si>
    <t> 5100/640</t>
  </si>
  <si>
    <t xml:space="preserve">Equipos / Hardware Informático - Tabletas, Laptops, Desktops, Impresoras, Equipos de Centro de Escucha, Cámara de Documentos y Etc.</t>
  </si>
  <si>
    <t> Otros artículos (no listados):</t>
  </si>
  <si>
    <t> Total no asalariados</t>
  </si>
  <si>
    <t> Título I, Parte A Participación de los padres y la familia - Fondo 49174</t>
  </si>
  <si>
    <t> 2024-2025</t>
  </si>
  <si>
    <t> Licencias de software para uso de los padres: se requiere cotización: el plazo de la licencia debe comenzar a partir del 1 de julio de 2024 y finalizar el 30 de junio de 2025.</t>
  </si>
  <si>
    <t xml:space="preserve"> Materiales y suministros: compra para taller para padres y materiales y suministros de impresión</t>
  </si>
  <si>
    <t xml:space="preserve"> Materiales y suministros tecnológicos: compra para taller para padres</t>
  </si>
  <si>
    <t> y el Presupuesto se presentará antes del 15 de mayo de 2024.</t>
  </si>
  <si>
    <t xml:space="preserve"> Si no envía estos documentos antes de la fecha de vencimiento del 15 de mayo de 2024, se retrasará la recepción de su pago mensual.</t>
  </si>
  <si>
    <t xml:space="preserve">Las narrativas de solicitud completas (2) y los presupuestos (2) junto con el formulario de Intención de participar deben enviarse por correo electrónico a la Oficina de Programas Federales antes del 15 de mayo de 2024 si la escuela participa en el Título I, Parte A. La dirección de correo electrónico para el año es title1charter@duvalschools.org</t>
  </si>
  <si>
    <t> Martín Carter</t>
  </si>
  <si>
    <t> Academia de las Artes Wayman</t>
  </si>
  <si>
    <t> Subdirector</t>
  </si>
  <si>
    <t> incógnita</t>
  </si>
  <si>
    <t> Martin Carter. Martin Carter Director adjunto</t>
  </si>
  <si>
    <t> Depósito de oficina</t>
  </si>
  <si>
    <t> Papel para fotocopias/Eventos familiares, proyectos y folletos</t>
  </si>
  <si>
    <t xml:space="preserve"> Sellos/sobres Avisos de envío</t>
  </si>
  <si>
    <t> Instituto de padres</t>
  </si>
  <si>
    <t xml:space="preserve"> Boletines informativos Padres que marcan la diferencia</t>
  </si>
  <si>
    <t xml:space="preserve"> Amazonas</t>
  </si>
  <si>
    <t xml:space="preserve"> Matemáticas y ciencias manipulativas STEM</t>
  </si>
  <si>
    <t xml:space="preserve"> Celebración de regreso a clases</t>
  </si>
  <si>
    <t> Papas fritas, galletas, dulces, jugos, refrescos, agua</t>
  </si>
  <si>
    <t> Noche de alfabetización familiar y revisión de datos de estudiantes de WAA</t>
  </si>
  <si>
    <t xml:space="preserve"> Festival de otoño</t>
  </si>
  <si>
    <t xml:space="preserve"> Reunión anual de la WAA</t>
  </si>
  <si>
    <t> Noche WAA K-2</t>
  </si>
  <si>
    <t> Diciembre 2024</t>
  </si>
  <si>
    <t xml:space="preserve">Materiales de aprendizaje en casa: Tarjetas con vocabulario visual, colores, números y formas.</t>
  </si>
  <si>
    <t> Noche de juegos de historia afroamericana de WAA</t>
  </si>
  <si>
    <t> Noche de chat sobre datos WAA 3-5</t>
  </si>
  <si>
    <t xml:space="preserve"> Presentación de primavera de WAA</t>
  </si>
  <si>
    <t xml:space="preserve"> Materiales de aprendizaje y libros de trabajo para matemáticas, ciencias y escritura de poesía.</t>
  </si>
  <si>
    <t xml:space="preserve"> Recursos STEM para padres y actividades para estudiantes. Habrá manipulación robótica disponible para estudiantes y padres.</t>
  </si>
  <si>
    <t xml:space="preserve"> Materiales para padres y estudiantes: libros de historia, literatura para padres, suministros para carteles de historia afroamericana.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</si>
</sst>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quot;$&quot;* #,##0.00_-;\-&quot;$&quot;* #,##0.00_-;_-&quot;$&quot;* &quot;-&quot;??_-;_-@_-"/>
    <numFmt numFmtId="165" formatCode="&quot;$&quot;#,##0.00"/>
  </numFmts>
  <fonts count="83">
    <font>
      <sz val="12"/>
      <name val="Calibri"/>
      <family val="2"/>
      <scheme val="minor"/>
    </font>
    <font>
      <sz val="11"/>
      <color theme="1"/>
      <name val="Calibri"/>
      <family val="2"/>
      <scheme val="minor"/>
    </font>
    <font>
      <sz val="8"/>
      <name val="Arial"/>
      <family val="2"/>
    </font>
    <font>
      <sz val="10"/>
      <name val="Calibri"/>
      <family val="2"/>
      <scheme val="minor"/>
    </font>
    <font>
      <sz val="8"/>
      <color theme="7" tint="-0.24994659260841701"/>
      <name val="Calibri"/>
      <family val="2"/>
      <scheme val="minor"/>
    </font>
    <font>
      <b/>
      <sz val="8"/>
      <color theme="7" tint="-0.24994659260841701"/>
      <name val="Rockwell Nova"/>
      <family val="1"/>
      <scheme val="major"/>
    </font>
    <font>
      <b/>
      <sz val="14"/>
      <color theme="0"/>
      <name val="Calibri"/>
      <family val="2"/>
      <scheme val="minor"/>
    </font>
    <font>
      <b/>
      <sz val="28"/>
      <color theme="0"/>
      <name val="Rockwell Nova"/>
      <family val="1"/>
      <scheme val="major"/>
    </font>
    <font>
      <b/>
      <sz val="14"/>
      <color theme="3"/>
      <name val="Calibri"/>
      <family val="2"/>
      <scheme val="minor"/>
    </font>
    <font>
      <sz val="12"/>
      <name val="Calibri"/>
      <family val="2"/>
      <scheme val="minor"/>
    </font>
    <font>
      <b/>
      <sz val="14"/>
      <color theme="7"/>
      <name val="Calibri"/>
      <family val="2"/>
      <scheme val="minor"/>
    </font>
    <font>
      <b/>
      <sz val="14"/>
      <color theme="3"/>
      <name val="Calibri"/>
      <family val="2"/>
    </font>
    <font>
      <b/>
      <sz val="12"/>
      <color theme="3"/>
      <name val="Calibri"/>
      <family val="2"/>
      <scheme val="minor"/>
    </font>
    <font>
      <b/>
      <sz val="12"/>
      <color theme="7"/>
      <name val="Calibri"/>
      <family val="2"/>
      <scheme val="minor"/>
    </font>
    <font>
      <b/>
      <sz val="48"/>
      <color theme="0"/>
      <name val="Rockwell Nova"/>
      <family val="1"/>
      <scheme val="major"/>
    </font>
    <font>
      <sz val="11"/>
      <color theme="1" tint="0.24994659260841701"/>
      <name val="Calibri"/>
      <family val="2"/>
      <scheme val="minor"/>
    </font>
    <font>
      <sz val="11"/>
      <color theme="0"/>
      <name val="Calibri"/>
      <family val="2"/>
      <scheme val="minor"/>
    </font>
    <font>
      <sz val="11"/>
      <name val="Calibri"/>
      <family val="2"/>
      <scheme val="minor"/>
    </font>
    <font>
      <b/>
      <sz val="11"/>
      <color theme="9" tint="-0.499984740745262"/>
      <name val="Calibri"/>
      <family val="2"/>
      <scheme val="minor"/>
    </font>
    <font>
      <b/>
      <sz val="11"/>
      <color theme="6" tint="-0.499984740745262"/>
      <name val="Calibri"/>
      <family val="2"/>
      <scheme val="minor"/>
    </font>
    <font>
      <sz val="11"/>
      <color theme="9" tint="-0.499984740745262"/>
      <name val="Calibri"/>
      <family val="2"/>
      <scheme val="minor"/>
    </font>
    <font>
      <b/>
      <sz val="11"/>
      <color theme="3"/>
      <name val="Calibri"/>
      <family val="2"/>
    </font>
    <font>
      <b/>
      <sz val="11"/>
      <color theme="7" tint="-0.24994659260841701"/>
      <name val="Rockwell Nova"/>
      <family val="1"/>
      <scheme val="major"/>
    </font>
    <font>
      <b/>
      <sz val="11"/>
      <color rgb="FFFF0000"/>
      <name val="Calibri"/>
      <family val="2"/>
      <scheme val="minor"/>
    </font>
    <font>
      <i/>
      <sz val="11"/>
      <name val="Calibri"/>
      <family val="2"/>
      <scheme val="minor"/>
    </font>
    <font>
      <b/>
      <sz val="9"/>
      <name val="Calibri"/>
      <family val="2"/>
      <scheme val="minor"/>
    </font>
    <font>
      <b/>
      <sz val="12"/>
      <color theme="9" tint="-0.249977111117893"/>
      <name val="Calibri"/>
      <family val="2"/>
      <scheme val="minor"/>
    </font>
    <font>
      <b/>
      <sz val="12"/>
      <color rgb="FF7030A0"/>
      <name val="Calibri"/>
      <family val="2"/>
      <scheme val="minor"/>
    </font>
    <font>
      <b/>
      <sz val="12"/>
      <color theme="0"/>
      <name val="Calibri"/>
      <family val="2"/>
      <scheme val="minor"/>
    </font>
    <font>
      <b/>
      <sz val="11"/>
      <color theme="0"/>
      <name val="Calibri"/>
      <family val="2"/>
      <scheme val="minor"/>
    </font>
    <font>
      <b/>
      <sz val="11"/>
      <color theme="0"/>
      <name val="Calibri"/>
      <family val="2"/>
    </font>
    <font>
      <b/>
      <sz val="12"/>
      <name val="Calibri"/>
      <family val="2"/>
      <scheme val="minor"/>
    </font>
    <font>
      <b/>
      <sz val="12"/>
      <color theme="9" tint="-0.499984740745262"/>
      <name val="Calibri"/>
      <family val="2"/>
      <scheme val="minor"/>
    </font>
    <font>
      <sz val="10.5"/>
      <name val="Calibri"/>
      <family val="2"/>
      <scheme val="minor"/>
    </font>
    <font>
      <sz val="14"/>
      <name val="Calibri"/>
      <family val="2"/>
      <scheme val="minor"/>
    </font>
    <font>
      <b/>
      <sz val="14"/>
      <color theme="6" tint="-0.499984740745262"/>
      <name val="Calibri"/>
      <family val="2"/>
      <scheme val="minor"/>
    </font>
    <font>
      <b/>
      <sz val="14"/>
      <color theme="9" tint="-0.499984740745262"/>
      <name val="Calibri"/>
      <family val="2"/>
      <scheme val="minor"/>
    </font>
    <font>
      <sz val="14"/>
      <color theme="9" tint="-0.499984740745262"/>
      <name val="Calibri"/>
      <family val="2"/>
      <scheme val="minor"/>
    </font>
    <font>
      <b/>
      <sz val="12"/>
      <color theme="6" tint="-0.499984740745262"/>
      <name val="Calibri"/>
      <family val="2"/>
      <scheme val="minor"/>
    </font>
    <font>
      <b/>
      <sz val="10"/>
      <color theme="0"/>
      <name val="Calibri"/>
      <family val="2"/>
      <scheme val="minor"/>
    </font>
    <font>
      <sz val="12"/>
      <color theme="9" tint="-0.499984740745262"/>
      <name val="Calibri"/>
      <family val="2"/>
      <scheme val="minor"/>
    </font>
    <font>
      <sz val="11"/>
      <color rgb="FFFF0000"/>
      <name val="Calibri"/>
      <family val="2"/>
      <scheme val="minor"/>
    </font>
    <font>
      <b/>
      <sz val="11"/>
      <name val="Calibri"/>
      <family val="2"/>
      <scheme val="minor"/>
    </font>
    <font>
      <sz val="8"/>
      <name val="Calibri"/>
      <family val="2"/>
      <scheme val="minor"/>
    </font>
    <font>
      <b/>
      <sz val="18"/>
      <color rgb="FFFF0000"/>
      <name val="Calibri"/>
      <family val="2"/>
      <scheme val="minor"/>
    </font>
    <font>
      <b/>
      <sz val="12"/>
      <color theme="8" tint="-0.499984740745262"/>
      <name val="Calibri"/>
      <family val="2"/>
      <scheme val="minor"/>
    </font>
    <font>
      <sz val="40"/>
      <color theme="8" tint="-0.499984740745262"/>
      <name val="Rockwell Nova"/>
      <family val="1"/>
      <scheme val="major"/>
    </font>
    <font>
      <b/>
      <sz val="10"/>
      <name val="Calibri"/>
      <family val="2"/>
      <scheme val="minor"/>
    </font>
    <font>
      <sz val="24"/>
      <color theme="7" tint="-0.249977111117893"/>
      <name val="Rockwell Nova"/>
      <family val="1"/>
      <scheme val="major"/>
    </font>
    <font>
      <b/>
      <u/>
      <sz val="14"/>
      <color theme="6" tint="-0.499984740745262"/>
      <name val="Calibri"/>
      <family val="2"/>
      <scheme val="minor"/>
    </font>
    <font>
      <b/>
      <i/>
      <sz val="12"/>
      <name val="Calibri"/>
      <family val="2"/>
      <scheme val="minor"/>
    </font>
    <font>
      <b/>
      <sz val="16"/>
      <name val="Calibri"/>
      <family val="2"/>
      <scheme val="minor"/>
    </font>
    <font>
      <sz val="14"/>
      <color theme="0"/>
      <name val="Calibri"/>
      <family val="2"/>
      <scheme val="minor"/>
    </font>
    <font>
      <sz val="16"/>
      <name val="Calibri"/>
      <family val="2"/>
      <scheme val="minor"/>
    </font>
    <font>
      <b/>
      <i/>
      <sz val="14"/>
      <name val="Calibri"/>
      <family val="2"/>
      <scheme val="minor"/>
    </font>
    <font>
      <strike/>
      <sz val="11"/>
      <name val="Calibri"/>
      <family val="2"/>
      <scheme val="minor"/>
    </font>
    <font>
      <strike/>
      <sz val="10"/>
      <name val="Calibri"/>
      <family val="2"/>
      <scheme val="minor"/>
    </font>
    <font>
      <b/>
      <strike/>
      <sz val="14"/>
      <color theme="3"/>
      <name val="Calibri"/>
      <family val="2"/>
    </font>
    <font>
      <b/>
      <sz val="16"/>
      <color theme="0"/>
      <name val="Calibri"/>
      <family val="2"/>
      <scheme val="minor"/>
    </font>
    <font>
      <i/>
      <sz val="10"/>
      <name val="Calibri"/>
      <family val="2"/>
      <scheme val="minor"/>
    </font>
    <font>
      <sz val="18"/>
      <color theme="8" tint="-0.499984740745262"/>
      <name val="Rockwell Nova"/>
      <family val="1"/>
      <scheme val="major"/>
    </font>
    <font>
      <sz val="14"/>
      <color rgb="FF000000"/>
      <name val="Wingdings"/>
      <charset val="2"/>
    </font>
    <font>
      <sz val="14"/>
      <color rgb="FF000000"/>
      <name val="Calibri"/>
      <family val="2"/>
      <scheme val="minor"/>
    </font>
    <font>
      <sz val="11"/>
      <color rgb="FF000000"/>
      <name val="Calibri"/>
      <family val="2"/>
      <scheme val="minor"/>
    </font>
    <font>
      <b/>
      <sz val="13"/>
      <color rgb="FF000000"/>
      <name val="Times New Roman"/>
      <family val="1"/>
    </font>
    <font>
      <b/>
      <sz val="13"/>
      <color rgb="FFFF0000"/>
      <name val="Times New Roman"/>
      <family val="1"/>
    </font>
    <font>
      <b/>
      <sz val="12"/>
      <color rgb="FF000000"/>
      <name val="Times New Roman"/>
      <family val="1"/>
    </font>
    <font>
      <b/>
      <i/>
      <sz val="12"/>
      <color rgb="FF000000"/>
      <name val="Times New Roman"/>
      <family val="1"/>
    </font>
    <font>
      <sz val="12"/>
      <color rgb="FF000000"/>
      <name val="Times New Roman"/>
      <family val="1"/>
    </font>
    <font>
      <b/>
      <i/>
      <sz val="10"/>
      <color rgb="FF000000"/>
      <name val="Times New Roman"/>
      <family val="1"/>
    </font>
    <font>
      <b/>
      <u/>
      <sz val="12"/>
      <color rgb="FFFF0000"/>
      <name val="Times New Roman"/>
      <family val="1"/>
    </font>
    <font>
      <u/>
      <sz val="12"/>
      <color rgb="FFFF0000"/>
      <name val="Times New Roman"/>
      <family val="1"/>
    </font>
    <font>
      <b/>
      <u/>
      <sz val="12"/>
      <color rgb="FF000000"/>
      <name val="Times New Roman"/>
      <family val="1"/>
    </font>
    <font>
      <b/>
      <i/>
      <sz val="14"/>
      <color rgb="FF000000"/>
      <name val="Calibri"/>
      <family val="2"/>
      <scheme val="minor"/>
    </font>
    <font>
      <sz val="12"/>
      <color rgb="FF000000"/>
      <name val="Traditional Arabic"/>
      <family val="1"/>
    </font>
    <font>
      <u/>
      <sz val="12"/>
      <color rgb="FF000000"/>
      <name val="Traditional Arabic"/>
      <family val="1"/>
    </font>
    <font>
      <b/>
      <sz val="12"/>
      <color theme="1"/>
      <name val="Calibri"/>
      <family val="2"/>
      <scheme val="minor"/>
    </font>
    <font>
      <b/>
      <sz val="12"/>
      <color rgb="FFFF0000"/>
      <name val="Calibri"/>
      <family val="2"/>
      <scheme val="minor"/>
    </font>
    <font>
      <sz val="12"/>
      <color theme="1"/>
      <name val="Calibri"/>
      <family val="2"/>
      <scheme val="minor"/>
    </font>
    <font>
      <sz val="12"/>
      <color rgb="FFFF0000"/>
      <name val="Calibri"/>
      <family val="2"/>
      <scheme val="minor"/>
    </font>
    <font>
      <b/>
      <sz val="14"/>
      <color theme="1"/>
      <name val="Calibri"/>
      <family val="2"/>
      <scheme val="minor"/>
    </font>
    <font>
      <b/>
      <sz val="14"/>
      <name val="Calibri"/>
      <family val="2"/>
      <scheme val="minor"/>
    </font>
    <font>
      <sz val="16"/>
      <color rgb="FFFF0000"/>
      <name val="Brush Script MT Italic"/>
    </font>
  </fonts>
  <fills count="21">
    <fill>
      <patternFill patternType="none"/>
    </fill>
    <fill>
      <patternFill patternType="gray125"/>
    </fill>
    <fill>
      <patternFill patternType="solid">
        <fgColor theme="7" tint="0.79998168889431442"/>
        <bgColor indexed="65"/>
      </patternFill>
    </fill>
    <fill>
      <patternFill patternType="solid">
        <fgColor theme="3"/>
        <bgColor indexed="64"/>
      </patternFill>
    </fill>
    <fill>
      <patternFill patternType="solid">
        <fgColor theme="0" tint="-4.9989318521683403E-2"/>
        <bgColor indexed="64"/>
      </patternFill>
    </fill>
    <fill>
      <patternFill patternType="solid">
        <fgColor theme="7"/>
        <bgColor indexed="64"/>
      </patternFill>
    </fill>
    <fill>
      <patternFill patternType="solid">
        <fgColor theme="6" tint="-0.499984740745262"/>
        <bgColor indexed="64"/>
      </patternFill>
    </fill>
    <fill>
      <patternFill patternType="solid">
        <fgColor theme="8" tint="0.79998168889431442"/>
        <bgColor auto="1"/>
      </patternFill>
    </fill>
    <fill>
      <patternFill patternType="solid">
        <fgColor theme="0" tint="-0.14999847407452621"/>
        <bgColor indexed="64"/>
      </patternFill>
    </fill>
    <fill>
      <patternFill patternType="solid">
        <fgColor rgb="FFFFFF00"/>
        <bgColor indexed="64"/>
      </patternFill>
    </fill>
    <fill>
      <patternFill patternType="solid">
        <fgColor theme="9" tint="-0.249977111117893"/>
        <bgColor indexed="64"/>
      </patternFill>
    </fill>
    <fill>
      <patternFill patternType="solid">
        <fgColor theme="1"/>
        <bgColor indexed="64"/>
      </patternFill>
    </fill>
    <fill>
      <patternFill patternType="solid">
        <fgColor rgb="FFFFFFCC"/>
        <bgColor indexed="64"/>
      </patternFill>
    </fill>
    <fill>
      <patternFill patternType="solid">
        <fgColor theme="0"/>
        <bgColor indexed="64"/>
      </patternFill>
    </fill>
    <fill>
      <patternFill patternType="solid">
        <fgColor rgb="FF7030A0"/>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FFFF00"/>
        <bgColor rgb="FF000000"/>
      </patternFill>
    </fill>
    <fill>
      <patternFill patternType="solid">
        <fgColor theme="5" tint="0.39997558519241921"/>
        <bgColor indexed="64"/>
      </patternFill>
    </fill>
  </fills>
  <borders count="39">
    <border>
      <left/>
      <right/>
      <top/>
      <bottom/>
      <diagonal/>
    </border>
    <border>
      <left/>
      <right/>
      <top style="thin">
        <color theme="7"/>
      </top>
      <bottom style="thin">
        <color theme="7"/>
      </bottom>
      <diagonal/>
    </border>
    <border>
      <left/>
      <right/>
      <top/>
      <bottom style="medium">
        <color theme="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theme="3"/>
      </bottom>
      <diagonal/>
    </border>
    <border>
      <left/>
      <right style="thin">
        <color indexed="64"/>
      </right>
      <top style="thin">
        <color indexed="64"/>
      </top>
      <bottom style="medium">
        <color theme="3"/>
      </bottom>
      <diagonal/>
    </border>
    <border>
      <left style="thin">
        <color indexed="64"/>
      </left>
      <right/>
      <top style="medium">
        <color theme="3"/>
      </top>
      <bottom style="thin">
        <color indexed="64"/>
      </bottom>
      <diagonal/>
    </border>
    <border>
      <left/>
      <right/>
      <top style="medium">
        <color theme="3"/>
      </top>
      <bottom style="thin">
        <color indexed="64"/>
      </bottom>
      <diagonal/>
    </border>
    <border>
      <left/>
      <right style="thin">
        <color indexed="64"/>
      </right>
      <top style="medium">
        <color theme="3"/>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ck">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4">
    <xf numFmtId="0" fontId="0" fillId="0" borderId="0"/>
    <xf numFmtId="0" fontId="14" fillId="0" borderId="0">
      <alignment horizontal="right" vertical="center"/>
    </xf>
    <xf numFmtId="0" fontId="7" fillId="5" borderId="0">
      <alignment horizontal="center" vertical="center"/>
    </xf>
    <xf numFmtId="165" fontId="13" fillId="0" borderId="0">
      <alignment vertical="center"/>
    </xf>
    <xf numFmtId="0" fontId="8" fillId="0" borderId="0">
      <alignment horizontal="right" vertical="center"/>
    </xf>
    <xf numFmtId="0" fontId="6" fillId="3" borderId="0">
      <alignment horizontal="left" vertical="center"/>
    </xf>
    <xf numFmtId="165" fontId="5" fillId="0" borderId="1">
      <alignment horizontal="right" vertical="center"/>
    </xf>
    <xf numFmtId="165" fontId="4" fillId="2" borderId="0">
      <alignment horizontal="right" vertical="center"/>
    </xf>
    <xf numFmtId="165" fontId="4" fillId="0" borderId="0">
      <alignment horizontal="right" vertical="center"/>
    </xf>
    <xf numFmtId="165" fontId="6" fillId="3" borderId="0">
      <alignment horizontal="right" vertical="center"/>
    </xf>
    <xf numFmtId="0" fontId="10" fillId="0" borderId="0">
      <alignment horizontal="left" vertical="center"/>
    </xf>
    <xf numFmtId="165" fontId="13" fillId="0" borderId="0">
      <alignment vertical="center"/>
    </xf>
    <xf numFmtId="0" fontId="11" fillId="0" borderId="0">
      <alignment horizontal="left" vertical="center"/>
    </xf>
    <xf numFmtId="165" fontId="9" fillId="0" borderId="0"/>
    <xf numFmtId="165" fontId="12" fillId="0" borderId="0">
      <alignment horizontal="right" vertical="center"/>
    </xf>
    <xf numFmtId="165" fontId="12" fillId="0" borderId="0">
      <alignment vertical="center"/>
    </xf>
    <xf numFmtId="165" fontId="12" fillId="0" borderId="0">
      <alignment horizontal="left" vertical="center"/>
    </xf>
    <xf numFmtId="0" fontId="8" fillId="0" borderId="0">
      <alignment horizontal="left" vertical="center"/>
    </xf>
    <xf numFmtId="0" fontId="15"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 fillId="0" borderId="0"/>
  </cellStyleXfs>
  <cellXfs count="405">
    <xf numFmtId="0" fontId="0" fillId="0" borderId="0" xfId="0"/>
    <xf numFmtId="0" fontId="3" fillId="0" borderId="0" xfId="0" applyFont="1"/>
    <xf numFmtId="0" fontId="3" fillId="0" borderId="0" xfId="0" applyFont="1" applyAlignment="1">
      <alignment horizontal="left"/>
    </xf>
    <xf numFmtId="0" fontId="11" fillId="0" borderId="0" xfId="12">
      <alignment horizontal="left" vertical="center"/>
    </xf>
    <xf numFmtId="0" fontId="8" fillId="0" borderId="0" xfId="4">
      <alignment horizontal="right" vertical="center"/>
    </xf>
    <xf numFmtId="0" fontId="15" fillId="0" borderId="0" xfId="18" applyProtection="1">
      <protection locked="0"/>
    </xf>
    <xf numFmtId="0" fontId="15" fillId="0" borderId="0" xfId="18" applyAlignment="1" applyProtection="1">
      <alignment vertical="center"/>
      <protection locked="0"/>
    </xf>
    <xf numFmtId="0" fontId="17" fillId="0" borderId="0" xfId="0" applyFont="1"/>
    <xf numFmtId="0" fontId="17" fillId="0" borderId="0" xfId="0" applyFont="1" applyAlignment="1">
      <alignment vertical="center"/>
    </xf>
    <xf numFmtId="0" fontId="17" fillId="0" borderId="3" xfId="0" applyFont="1" applyBorder="1" applyAlignment="1">
      <alignment vertical="top"/>
    </xf>
    <xf numFmtId="0" fontId="17" fillId="4" borderId="0" xfId="0" applyFont="1" applyFill="1" applyAlignment="1">
      <alignment horizontal="left" vertical="top"/>
    </xf>
    <xf numFmtId="165" fontId="17" fillId="4" borderId="0" xfId="13" applyFont="1" applyFill="1" applyAlignment="1">
      <alignment horizontal="left" vertical="top"/>
    </xf>
    <xf numFmtId="0" fontId="17" fillId="0" borderId="0" xfId="0" applyFont="1" applyAlignment="1">
      <alignment vertical="top"/>
    </xf>
    <xf numFmtId="0" fontId="17" fillId="0" borderId="3" xfId="0" applyFont="1" applyBorder="1" applyAlignment="1">
      <alignment vertical="top" wrapText="1"/>
    </xf>
    <xf numFmtId="0" fontId="26" fillId="0" borderId="0" xfId="0" applyFont="1"/>
    <xf numFmtId="0" fontId="17" fillId="0" borderId="3" xfId="0" applyFont="1" applyBorder="1" applyAlignment="1">
      <alignment vertical="center" wrapText="1"/>
    </xf>
    <xf numFmtId="0" fontId="16" fillId="6" borderId="0" xfId="9" applyNumberFormat="1" applyFont="1" applyFill="1" applyAlignment="1">
      <alignment horizontal="center" vertical="top"/>
    </xf>
    <xf numFmtId="0" fontId="17" fillId="0" borderId="3" xfId="0" applyFont="1" applyBorder="1" applyAlignment="1">
      <alignment vertical="center"/>
    </xf>
    <xf numFmtId="0" fontId="17" fillId="0" borderId="3" xfId="0" applyFont="1" applyBorder="1" applyAlignment="1">
      <alignment horizontal="center" vertical="top" wrapText="1"/>
    </xf>
    <xf numFmtId="0" fontId="17" fillId="0" borderId="3" xfId="0" applyFont="1" applyBorder="1" applyAlignment="1">
      <alignment horizontal="center" vertical="top"/>
    </xf>
    <xf numFmtId="0" fontId="17" fillId="4" borderId="3" xfId="0" applyFont="1" applyFill="1" applyBorder="1" applyAlignment="1">
      <alignment horizontal="center" vertical="top"/>
    </xf>
    <xf numFmtId="165" fontId="3" fillId="0" borderId="0" xfId="0" applyNumberFormat="1" applyFont="1"/>
    <xf numFmtId="0" fontId="20" fillId="4" borderId="0" xfId="0" applyFont="1" applyFill="1"/>
    <xf numFmtId="165" fontId="18" fillId="4" borderId="0" xfId="11" applyFont="1" applyFill="1">
      <alignment vertical="center"/>
    </xf>
    <xf numFmtId="0" fontId="17" fillId="4" borderId="3" xfId="0" applyFont="1" applyFill="1" applyBorder="1" applyAlignment="1" applyProtection="1">
      <alignment horizontal="left" vertical="top"/>
      <protection locked="0"/>
    </xf>
    <xf numFmtId="43" fontId="17" fillId="0" borderId="3" xfId="21" applyFont="1" applyBorder="1" applyAlignment="1" applyProtection="1">
      <alignment horizontal="right" vertical="top"/>
      <protection locked="0"/>
    </xf>
    <xf numFmtId="43" fontId="17" fillId="11" borderId="3" xfId="21" applyFont="1" applyFill="1" applyBorder="1" applyAlignment="1" applyProtection="1">
      <alignment vertical="top"/>
    </xf>
    <xf numFmtId="43" fontId="17" fillId="11" borderId="3" xfId="21" applyFont="1" applyFill="1" applyBorder="1" applyAlignment="1" applyProtection="1">
      <alignment horizontal="center" vertical="center"/>
    </xf>
    <xf numFmtId="165" fontId="17" fillId="4" borderId="3" xfId="13" applyFont="1" applyFill="1" applyBorder="1" applyAlignment="1" applyProtection="1">
      <alignment horizontal="right" vertical="top"/>
      <protection locked="0"/>
    </xf>
    <xf numFmtId="0" fontId="24" fillId="4" borderId="3" xfId="0" applyFont="1" applyFill="1" applyBorder="1" applyAlignment="1" applyProtection="1">
      <alignment horizontal="left" vertical="top"/>
      <protection locked="0"/>
    </xf>
    <xf numFmtId="0" fontId="27" fillId="0" borderId="0" xfId="0" applyFont="1"/>
    <xf numFmtId="0" fontId="25" fillId="8" borderId="5" xfId="0" applyFont="1" applyFill="1" applyBorder="1" applyAlignment="1">
      <alignment vertical="center" wrapText="1"/>
    </xf>
    <xf numFmtId="0" fontId="16" fillId="6" borderId="11" xfId="9" applyNumberFormat="1" applyFont="1" applyFill="1" applyBorder="1" applyAlignment="1">
      <alignment horizontal="center" vertical="top"/>
    </xf>
    <xf numFmtId="0" fontId="17" fillId="4" borderId="11" xfId="0" applyFont="1" applyFill="1" applyBorder="1" applyAlignment="1">
      <alignment horizontal="left" vertical="top"/>
    </xf>
    <xf numFmtId="165" fontId="17" fillId="4" borderId="12" xfId="13" applyFont="1" applyFill="1" applyBorder="1" applyAlignment="1">
      <alignment horizontal="right"/>
    </xf>
    <xf numFmtId="165" fontId="17" fillId="4" borderId="12" xfId="13" applyFont="1" applyFill="1" applyBorder="1" applyAlignment="1">
      <alignment horizontal="right" vertical="top"/>
    </xf>
    <xf numFmtId="0" fontId="27" fillId="0" borderId="11" xfId="10" applyFont="1" applyBorder="1">
      <alignment horizontal="left" vertical="center"/>
    </xf>
    <xf numFmtId="165" fontId="27" fillId="0" borderId="0" xfId="3" applyFont="1" applyAlignment="1">
      <alignment horizontal="left" vertical="center"/>
    </xf>
    <xf numFmtId="0" fontId="19" fillId="4" borderId="11" xfId="10" applyFont="1" applyFill="1" applyBorder="1">
      <alignment horizontal="left" vertical="center"/>
    </xf>
    <xf numFmtId="165" fontId="18" fillId="4" borderId="0" xfId="3" applyFont="1" applyFill="1">
      <alignment vertical="center"/>
    </xf>
    <xf numFmtId="165" fontId="18" fillId="4" borderId="0" xfId="3" applyFont="1" applyFill="1" applyAlignment="1">
      <alignment horizontal="left" vertical="center"/>
    </xf>
    <xf numFmtId="0" fontId="24" fillId="12" borderId="3" xfId="0" applyFont="1" applyFill="1" applyBorder="1" applyAlignment="1" applyProtection="1">
      <alignment horizontal="left" vertical="top"/>
      <protection locked="0"/>
    </xf>
    <xf numFmtId="0" fontId="24" fillId="12" borderId="3" xfId="0" applyFont="1" applyFill="1" applyBorder="1" applyAlignment="1" applyProtection="1">
      <alignment horizontal="left" vertical="top" wrapText="1"/>
      <protection locked="0"/>
    </xf>
    <xf numFmtId="165" fontId="17" fillId="4" borderId="3" xfId="13" applyFont="1" applyFill="1" applyBorder="1" applyAlignment="1">
      <alignment horizontal="right" vertical="top"/>
    </xf>
    <xf numFmtId="0" fontId="17" fillId="13" borderId="3" xfId="0" applyFont="1" applyFill="1" applyBorder="1" applyAlignment="1">
      <alignment horizontal="left" vertical="top"/>
    </xf>
    <xf numFmtId="0" fontId="17" fillId="13" borderId="3" xfId="0" applyFont="1" applyFill="1" applyBorder="1" applyAlignment="1">
      <alignment horizontal="left" vertical="top" wrapText="1"/>
    </xf>
    <xf numFmtId="0" fontId="17" fillId="13" borderId="0" xfId="0" applyFont="1" applyFill="1"/>
    <xf numFmtId="0" fontId="17" fillId="12" borderId="3" xfId="0" applyFont="1" applyFill="1" applyBorder="1" applyAlignment="1" applyProtection="1">
      <alignment horizontal="center" vertical="top"/>
      <protection locked="0"/>
    </xf>
    <xf numFmtId="0" fontId="17" fillId="4" borderId="0" xfId="0" applyFont="1" applyFill="1" applyAlignment="1" applyProtection="1">
      <alignment horizontal="left" vertical="top"/>
      <protection locked="0"/>
    </xf>
    <xf numFmtId="0" fontId="17" fillId="12" borderId="3" xfId="0" applyFont="1" applyFill="1" applyBorder="1" applyAlignment="1" applyProtection="1">
      <alignment horizontal="center" vertical="top" wrapText="1"/>
      <protection locked="0"/>
    </xf>
    <xf numFmtId="0" fontId="29" fillId="14" borderId="11" xfId="17" applyFont="1" applyFill="1" applyBorder="1">
      <alignment horizontal="left" vertical="center"/>
    </xf>
    <xf numFmtId="0" fontId="30" fillId="14" borderId="0" xfId="12" applyFont="1" applyFill="1">
      <alignment horizontal="left" vertical="center"/>
    </xf>
    <xf numFmtId="0" fontId="3" fillId="0" borderId="0" xfId="0" applyFont="1" applyProtection="1">
      <protection locked="0"/>
    </xf>
    <xf numFmtId="0" fontId="34" fillId="0" borderId="0" xfId="0" applyFont="1"/>
    <xf numFmtId="0" fontId="12" fillId="0" borderId="0" xfId="4" applyFont="1">
      <alignment horizontal="right" vertical="center"/>
    </xf>
    <xf numFmtId="0" fontId="9" fillId="0" borderId="0" xfId="0" applyFont="1"/>
    <xf numFmtId="0" fontId="3" fillId="0" borderId="0" xfId="0" applyFont="1" applyAlignment="1">
      <alignment horizontal="right"/>
    </xf>
    <xf numFmtId="0" fontId="30" fillId="14" borderId="12" xfId="12" applyFont="1" applyFill="1" applyBorder="1" applyAlignment="1">
      <alignment horizontal="right" vertical="center"/>
    </xf>
    <xf numFmtId="43" fontId="17" fillId="0" borderId="3" xfId="21" applyFont="1" applyBorder="1" applyAlignment="1">
      <alignment horizontal="right" vertical="center"/>
    </xf>
    <xf numFmtId="165" fontId="18" fillId="4" borderId="12" xfId="11" applyFont="1" applyFill="1" applyBorder="1" applyAlignment="1">
      <alignment horizontal="right" vertical="center"/>
    </xf>
    <xf numFmtId="165" fontId="32" fillId="15" borderId="12" xfId="11" applyFont="1" applyFill="1" applyBorder="1" applyAlignment="1">
      <alignment horizontal="right" vertical="center"/>
    </xf>
    <xf numFmtId="165" fontId="31" fillId="12" borderId="13" xfId="0" applyNumberFormat="1" applyFont="1" applyFill="1" applyBorder="1" applyAlignment="1">
      <alignment horizontal="right"/>
    </xf>
    <xf numFmtId="165" fontId="31" fillId="12" borderId="15" xfId="0" applyNumberFormat="1" applyFont="1" applyFill="1" applyBorder="1" applyAlignment="1">
      <alignment horizontal="right"/>
    </xf>
    <xf numFmtId="0" fontId="17" fillId="4" borderId="3" xfId="13" applyNumberFormat="1" applyFont="1" applyFill="1" applyBorder="1" applyAlignment="1" applyProtection="1">
      <alignment horizontal="center" vertical="top"/>
      <protection locked="0"/>
    </xf>
    <xf numFmtId="165" fontId="17" fillId="12" borderId="3" xfId="13" applyFont="1" applyFill="1" applyBorder="1" applyAlignment="1" applyProtection="1">
      <alignment horizontal="right" vertical="top"/>
      <protection locked="0"/>
    </xf>
    <xf numFmtId="0" fontId="17" fillId="4" borderId="3" xfId="0" applyFont="1" applyFill="1" applyBorder="1" applyAlignment="1" applyProtection="1">
      <alignment horizontal="center" vertical="top"/>
      <protection locked="0"/>
    </xf>
    <xf numFmtId="0" fontId="17" fillId="4" borderId="3" xfId="0" applyFont="1" applyFill="1" applyBorder="1" applyAlignment="1" applyProtection="1">
      <alignment horizontal="center" vertical="center"/>
      <protection locked="0"/>
    </xf>
    <xf numFmtId="3" fontId="3" fillId="0" borderId="0" xfId="0" applyNumberFormat="1" applyFont="1"/>
    <xf numFmtId="9" fontId="3" fillId="0" borderId="0" xfId="22" applyFont="1" applyFill="1" applyBorder="1"/>
    <xf numFmtId="10" fontId="3" fillId="0" borderId="0" xfId="0" applyNumberFormat="1" applyFont="1"/>
    <xf numFmtId="0" fontId="16" fillId="6" borderId="12" xfId="9" applyNumberFormat="1" applyFont="1" applyFill="1" applyBorder="1" applyAlignment="1">
      <alignment horizontal="center" vertical="top"/>
    </xf>
    <xf numFmtId="0" fontId="39" fillId="10" borderId="3" xfId="0" applyFont="1" applyFill="1" applyBorder="1" applyAlignment="1">
      <alignment horizontal="center" vertical="center" wrapText="1"/>
    </xf>
    <xf numFmtId="9" fontId="39"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xf>
    <xf numFmtId="0" fontId="17" fillId="0" borderId="3" xfId="0" applyFont="1" applyBorder="1" applyAlignment="1" applyProtection="1">
      <alignment horizontal="left" vertical="top"/>
      <protection locked="0"/>
    </xf>
    <xf numFmtId="165" fontId="17" fillId="0" borderId="3" xfId="13" applyFont="1" applyBorder="1" applyAlignment="1" applyProtection="1">
      <alignment horizontal="right" vertical="top"/>
      <protection locked="0"/>
    </xf>
    <xf numFmtId="0" fontId="38" fillId="15" borderId="11" xfId="10" applyFont="1" applyFill="1" applyBorder="1">
      <alignment horizontal="left" vertical="center"/>
    </xf>
    <xf numFmtId="165" fontId="32" fillId="15" borderId="0" xfId="3" applyFont="1" applyFill="1">
      <alignment vertical="center"/>
    </xf>
    <xf numFmtId="165" fontId="32" fillId="15" borderId="0" xfId="3" applyFont="1" applyFill="1" applyAlignment="1">
      <alignment horizontal="left" vertical="center"/>
    </xf>
    <xf numFmtId="0" fontId="40" fillId="15" borderId="0" xfId="0" applyFont="1" applyFill="1"/>
    <xf numFmtId="165" fontId="32" fillId="15" borderId="0" xfId="11" applyFont="1" applyFill="1">
      <alignment vertical="center"/>
    </xf>
    <xf numFmtId="0" fontId="9" fillId="12" borderId="11" xfId="0" applyFont="1" applyFill="1" applyBorder="1"/>
    <xf numFmtId="0" fontId="9" fillId="12" borderId="0" xfId="0" applyFont="1" applyFill="1"/>
    <xf numFmtId="0" fontId="9" fillId="12" borderId="14" xfId="0" applyFont="1" applyFill="1" applyBorder="1"/>
    <xf numFmtId="0" fontId="9" fillId="12" borderId="4" xfId="0" applyFont="1" applyFill="1" applyBorder="1"/>
    <xf numFmtId="0" fontId="17" fillId="12" borderId="3" xfId="21" applyNumberFormat="1" applyFont="1" applyFill="1" applyBorder="1" applyAlignment="1" applyProtection="1">
      <alignment horizontal="center" vertical="center"/>
      <protection locked="0"/>
    </xf>
    <xf numFmtId="0" fontId="47" fillId="0" borderId="0" xfId="0" applyFont="1"/>
    <xf numFmtId="0" fontId="42" fillId="0" borderId="0" xfId="0" applyFont="1"/>
    <xf numFmtId="10" fontId="47" fillId="0" borderId="0" xfId="0" applyNumberFormat="1" applyFont="1"/>
    <xf numFmtId="0" fontId="17" fillId="4" borderId="3" xfId="0" applyFont="1" applyFill="1" applyBorder="1" applyAlignment="1">
      <alignment horizontal="center" vertical="top" wrapText="1"/>
    </xf>
    <xf numFmtId="0" fontId="12" fillId="4" borderId="2" xfId="4" applyFont="1" applyFill="1" applyBorder="1">
      <alignment horizontal="right" vertical="center"/>
    </xf>
    <xf numFmtId="0" fontId="12" fillId="4" borderId="2" xfId="4" applyFont="1" applyFill="1" applyBorder="1" applyAlignment="1">
      <alignment horizontal="left" vertical="center"/>
    </xf>
    <xf numFmtId="0" fontId="9" fillId="4" borderId="2" xfId="0" applyFont="1" applyFill="1" applyBorder="1"/>
    <xf numFmtId="165" fontId="17" fillId="11" borderId="3" xfId="13" applyFont="1" applyFill="1" applyBorder="1" applyAlignment="1">
      <alignment horizontal="left" vertical="top"/>
    </xf>
    <xf numFmtId="165" fontId="26" fillId="9" borderId="0" xfId="3" applyFont="1" applyFill="1" applyProtection="1">
      <alignment vertical="center"/>
      <protection locked="0"/>
    </xf>
    <xf numFmtId="0" fontId="17" fillId="4" borderId="3" xfId="0" applyFont="1" applyFill="1" applyBorder="1" applyAlignment="1" applyProtection="1">
      <alignment horizontal="left" vertical="top" wrapText="1"/>
      <protection locked="0"/>
    </xf>
    <xf numFmtId="0" fontId="17" fillId="0" borderId="3" xfId="0" applyFont="1" applyBorder="1" applyAlignment="1" applyProtection="1">
      <alignment horizontal="center" vertical="top"/>
      <protection locked="0"/>
    </xf>
    <xf numFmtId="0" fontId="15" fillId="6" borderId="4" xfId="18" applyFill="1" applyBorder="1" applyAlignment="1">
      <alignment horizontal="center"/>
    </xf>
    <xf numFmtId="0" fontId="15" fillId="6" borderId="15" xfId="18" applyFill="1" applyBorder="1" applyAlignment="1">
      <alignment horizontal="right"/>
    </xf>
    <xf numFmtId="0" fontId="12" fillId="4" borderId="5" xfId="4" applyFont="1" applyFill="1" applyBorder="1">
      <alignment horizontal="right" vertical="center"/>
    </xf>
    <xf numFmtId="0" fontId="12" fillId="4" borderId="7" xfId="4" applyFont="1" applyFill="1" applyBorder="1">
      <alignment horizontal="right" vertical="center"/>
    </xf>
    <xf numFmtId="0" fontId="12" fillId="4" borderId="7" xfId="4" applyFont="1" applyFill="1" applyBorder="1" applyAlignment="1">
      <alignment horizontal="left" vertical="center"/>
    </xf>
    <xf numFmtId="0" fontId="9" fillId="4" borderId="7" xfId="0" applyFont="1" applyFill="1" applyBorder="1"/>
    <xf numFmtId="0" fontId="28" fillId="16" borderId="6" xfId="4" applyFont="1" applyFill="1" applyBorder="1" applyAlignment="1">
      <alignment horizontal="center" vertical="center"/>
    </xf>
    <xf numFmtId="0" fontId="38" fillId="4" borderId="6" xfId="4" applyFont="1" applyFill="1" applyBorder="1">
      <alignment horizontal="right" vertical="center"/>
    </xf>
    <xf numFmtId="165" fontId="18" fillId="4" borderId="3" xfId="11" applyFont="1" applyFill="1" applyBorder="1" applyAlignment="1">
      <alignment horizontal="right" vertical="center"/>
    </xf>
    <xf numFmtId="0" fontId="12" fillId="4" borderId="16" xfId="4" applyFont="1" applyFill="1" applyBorder="1">
      <alignment horizontal="right" vertical="center"/>
    </xf>
    <xf numFmtId="0" fontId="35" fillId="4" borderId="11" xfId="10" applyFont="1" applyFill="1" applyBorder="1">
      <alignment horizontal="left" vertical="center"/>
    </xf>
    <xf numFmtId="165" fontId="6" fillId="4" borderId="12" xfId="11" applyFont="1" applyFill="1" applyBorder="1" applyAlignment="1">
      <alignment horizontal="right" vertical="center"/>
    </xf>
    <xf numFmtId="0" fontId="44" fillId="4" borderId="11" xfId="0" applyFont="1" applyFill="1" applyBorder="1" applyAlignment="1">
      <alignment horizontal="left" vertical="top"/>
    </xf>
    <xf numFmtId="0" fontId="19" fillId="9" borderId="14" xfId="10" applyFont="1" applyFill="1" applyBorder="1">
      <alignment horizontal="left" vertical="center"/>
    </xf>
    <xf numFmtId="165" fontId="18" fillId="9" borderId="4" xfId="3" applyFont="1" applyFill="1" applyBorder="1">
      <alignment vertical="center"/>
    </xf>
    <xf numFmtId="165" fontId="18" fillId="9" borderId="4" xfId="3" applyFont="1" applyFill="1" applyBorder="1" applyAlignment="1">
      <alignment horizontal="left" vertical="center"/>
    </xf>
    <xf numFmtId="0" fontId="20" fillId="9" borderId="4" xfId="0" applyFont="1" applyFill="1" applyBorder="1"/>
    <xf numFmtId="165" fontId="18" fillId="9" borderId="4" xfId="11" applyFont="1" applyFill="1" applyBorder="1">
      <alignment vertical="center"/>
    </xf>
    <xf numFmtId="165" fontId="18" fillId="9" borderId="15" xfId="11" applyFont="1" applyFill="1" applyBorder="1" applyAlignment="1">
      <alignment horizontal="right" vertical="center"/>
    </xf>
    <xf numFmtId="0" fontId="28" fillId="16" borderId="15" xfId="4" applyFont="1" applyFill="1" applyBorder="1" applyAlignment="1">
      <alignment horizontal="center" vertical="center"/>
    </xf>
    <xf numFmtId="0" fontId="6" fillId="6" borderId="14" xfId="18" applyFont="1" applyFill="1" applyBorder="1" applyAlignment="1">
      <alignment horizontal="left"/>
    </xf>
    <xf numFmtId="0" fontId="6" fillId="6" borderId="4" xfId="18" applyFont="1" applyFill="1" applyBorder="1" applyAlignment="1">
      <alignment horizontal="center"/>
    </xf>
    <xf numFmtId="0" fontId="38" fillId="4" borderId="17" xfId="4" applyFont="1" applyFill="1" applyBorder="1">
      <alignment horizontal="right" vertical="center"/>
    </xf>
    <xf numFmtId="0" fontId="35" fillId="4" borderId="18" xfId="10" applyFont="1" applyFill="1" applyBorder="1">
      <alignment horizontal="left" vertical="center"/>
    </xf>
    <xf numFmtId="165" fontId="36" fillId="4" borderId="19" xfId="3" applyFont="1" applyFill="1" applyBorder="1">
      <alignment vertical="center"/>
    </xf>
    <xf numFmtId="165" fontId="36" fillId="4" borderId="19" xfId="3" applyFont="1" applyFill="1" applyBorder="1" applyAlignment="1">
      <alignment horizontal="left" vertical="center"/>
    </xf>
    <xf numFmtId="0" fontId="37" fillId="4" borderId="19" xfId="0" applyFont="1" applyFill="1" applyBorder="1"/>
    <xf numFmtId="49" fontId="17" fillId="4" borderId="3" xfId="13" applyNumberFormat="1" applyFont="1" applyFill="1" applyBorder="1" applyAlignment="1" applyProtection="1">
      <alignment horizontal="center" vertical="top"/>
      <protection locked="0"/>
    </xf>
    <xf numFmtId="49" fontId="17" fillId="0" borderId="3" xfId="13" applyNumberFormat="1" applyFont="1" applyBorder="1" applyAlignment="1" applyProtection="1">
      <alignment horizontal="center" vertical="top"/>
      <protection locked="0"/>
    </xf>
    <xf numFmtId="0" fontId="17" fillId="0" borderId="3" xfId="0" applyFont="1" applyBorder="1" applyAlignment="1" applyProtection="1">
      <alignment horizontal="left" vertical="top" wrapText="1"/>
      <protection locked="0"/>
    </xf>
    <xf numFmtId="165" fontId="11" fillId="0" borderId="0" xfId="12" applyNumberFormat="1">
      <alignment horizontal="left" vertical="center"/>
    </xf>
    <xf numFmtId="0" fontId="31" fillId="12" borderId="4" xfId="0" applyFont="1" applyFill="1" applyBorder="1" applyAlignment="1">
      <alignment horizontal="center"/>
    </xf>
    <xf numFmtId="0" fontId="17" fillId="0" borderId="5"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17" fillId="0" borderId="7" xfId="0" applyFont="1" applyBorder="1" applyAlignment="1" applyProtection="1">
      <alignment horizontal="left" vertical="top"/>
      <protection locked="0"/>
    </xf>
    <xf numFmtId="0" fontId="41" fillId="4" borderId="3" xfId="0" applyFont="1" applyFill="1" applyBorder="1" applyAlignment="1">
      <alignment horizontal="left" vertical="top"/>
    </xf>
    <xf numFmtId="0" fontId="42" fillId="0" borderId="3" xfId="0" applyFont="1" applyBorder="1" applyAlignment="1">
      <alignment horizontal="center" vertical="top"/>
    </xf>
    <xf numFmtId="165" fontId="36" fillId="4" borderId="0" xfId="3" applyFont="1" applyFill="1">
      <alignment vertical="center"/>
    </xf>
    <xf numFmtId="165" fontId="36" fillId="4" borderId="0" xfId="3" applyFont="1" applyFill="1" applyAlignment="1">
      <alignment horizontal="left" vertical="center"/>
    </xf>
    <xf numFmtId="0" fontId="37" fillId="4" borderId="0" xfId="0" applyFont="1" applyFill="1"/>
    <xf numFmtId="165" fontId="36" fillId="4" borderId="0" xfId="11" applyFont="1" applyFill="1" applyAlignment="1">
      <alignment horizontal="right" vertical="center"/>
    </xf>
    <xf numFmtId="0" fontId="23" fillId="4" borderId="11" xfId="10" applyFont="1" applyFill="1" applyBorder="1">
      <alignment horizontal="left" vertical="center"/>
    </xf>
    <xf numFmtId="0" fontId="21" fillId="0" borderId="0" xfId="12" applyFont="1">
      <alignment horizontal="left" vertical="center"/>
    </xf>
    <xf numFmtId="0" fontId="21" fillId="0" borderId="12" xfId="12" applyFont="1" applyBorder="1" applyAlignment="1">
      <alignment horizontal="right" vertical="center"/>
    </xf>
    <xf numFmtId="0" fontId="29" fillId="6" borderId="11" xfId="9" applyNumberFormat="1" applyFont="1" applyFill="1" applyBorder="1" applyAlignment="1">
      <alignment horizontal="center" vertical="center"/>
    </xf>
    <xf numFmtId="0" fontId="19" fillId="0" borderId="0" xfId="17" applyFont="1">
      <alignment horizontal="left" vertical="center"/>
    </xf>
    <xf numFmtId="165" fontId="16" fillId="6" borderId="0" xfId="9" applyFont="1" applyFill="1" applyAlignment="1">
      <alignment horizontal="center" vertical="top"/>
    </xf>
    <xf numFmtId="0" fontId="16" fillId="6" borderId="12" xfId="9" applyNumberFormat="1" applyFont="1" applyFill="1" applyBorder="1" applyAlignment="1">
      <alignment horizontal="right" vertical="top"/>
    </xf>
    <xf numFmtId="0" fontId="0" fillId="15" borderId="11" xfId="0" applyFill="1" applyBorder="1"/>
    <xf numFmtId="0" fontId="0" fillId="15" borderId="0" xfId="0" applyFill="1"/>
    <xf numFmtId="0" fontId="0" fillId="15" borderId="0" xfId="0" applyFill="1" applyAlignment="1">
      <alignment horizontal="left"/>
    </xf>
    <xf numFmtId="0" fontId="31" fillId="15" borderId="0" xfId="0" applyFont="1" applyFill="1" applyAlignment="1">
      <alignment horizontal="right"/>
    </xf>
    <xf numFmtId="165" fontId="31" fillId="15" borderId="12" xfId="0" applyNumberFormat="1" applyFont="1" applyFill="1" applyBorder="1" applyAlignment="1">
      <alignment horizontal="right"/>
    </xf>
    <xf numFmtId="0" fontId="0" fillId="12" borderId="11" xfId="0" applyFill="1" applyBorder="1"/>
    <xf numFmtId="0" fontId="0" fillId="12" borderId="0" xfId="0" applyFill="1"/>
    <xf numFmtId="0" fontId="0" fillId="12" borderId="0" xfId="0" applyFill="1" applyAlignment="1">
      <alignment horizontal="left"/>
    </xf>
    <xf numFmtId="0" fontId="31" fillId="12" borderId="0" xfId="0" applyFont="1" applyFill="1" applyAlignment="1">
      <alignment horizontal="right"/>
    </xf>
    <xf numFmtId="165" fontId="31" fillId="12" borderId="12" xfId="0" applyNumberFormat="1" applyFont="1" applyFill="1" applyBorder="1" applyAlignment="1">
      <alignment horizontal="right"/>
    </xf>
    <xf numFmtId="0" fontId="0" fillId="13" borderId="11" xfId="0" applyFill="1" applyBorder="1"/>
    <xf numFmtId="0" fontId="0" fillId="13" borderId="0" xfId="0" applyFill="1"/>
    <xf numFmtId="0" fontId="0" fillId="13" borderId="0" xfId="0" applyFill="1" applyAlignment="1">
      <alignment horizontal="left"/>
    </xf>
    <xf numFmtId="0" fontId="31" fillId="13" borderId="0" xfId="0" applyFont="1" applyFill="1" applyAlignment="1">
      <alignment horizontal="right"/>
    </xf>
    <xf numFmtId="165" fontId="31" fillId="13" borderId="12" xfId="0" applyNumberFormat="1" applyFont="1" applyFill="1" applyBorder="1" applyAlignment="1">
      <alignment horizontal="right"/>
    </xf>
    <xf numFmtId="0" fontId="29" fillId="6" borderId="3" xfId="9" applyNumberFormat="1" applyFont="1" applyFill="1" applyBorder="1" applyAlignment="1">
      <alignment horizontal="center" vertical="center"/>
    </xf>
    <xf numFmtId="165" fontId="29" fillId="6" borderId="3" xfId="9" applyFont="1" applyFill="1" applyBorder="1" applyAlignment="1">
      <alignment horizontal="center" vertical="center"/>
    </xf>
    <xf numFmtId="165" fontId="29" fillId="6" borderId="3" xfId="9" applyFont="1" applyFill="1" applyBorder="1" applyAlignment="1">
      <alignment horizontal="center" vertical="center" wrapText="1"/>
    </xf>
    <xf numFmtId="0" fontId="29" fillId="6" borderId="3" xfId="9" applyNumberFormat="1" applyFont="1" applyFill="1" applyBorder="1">
      <alignment horizontal="right" vertical="center"/>
    </xf>
    <xf numFmtId="0" fontId="43" fillId="4" borderId="14" xfId="0" applyFont="1" applyFill="1" applyBorder="1" applyAlignment="1">
      <alignment horizontal="left" vertical="top"/>
    </xf>
    <xf numFmtId="0" fontId="17" fillId="4" borderId="4" xfId="0" applyFont="1" applyFill="1" applyBorder="1" applyAlignment="1">
      <alignment horizontal="left" vertical="top"/>
    </xf>
    <xf numFmtId="165" fontId="17" fillId="4" borderId="4" xfId="13" applyFont="1" applyFill="1" applyBorder="1" applyAlignment="1">
      <alignment horizontal="left" vertical="top"/>
    </xf>
    <xf numFmtId="165" fontId="42" fillId="4" borderId="15" xfId="13" applyFont="1" applyFill="1" applyBorder="1" applyAlignment="1">
      <alignment horizontal="right" vertical="top"/>
    </xf>
    <xf numFmtId="0" fontId="29" fillId="6" borderId="8" xfId="9" applyNumberFormat="1" applyFont="1" applyFill="1" applyBorder="1" applyAlignment="1">
      <alignment horizontal="center" vertical="center"/>
    </xf>
    <xf numFmtId="165" fontId="29" fillId="6" borderId="9" xfId="9" applyFont="1" applyFill="1" applyBorder="1" applyAlignment="1">
      <alignment horizontal="center" vertical="center"/>
    </xf>
    <xf numFmtId="0" fontId="17" fillId="4" borderId="14" xfId="0" applyFont="1" applyFill="1" applyBorder="1" applyAlignment="1">
      <alignment horizontal="left" vertical="top"/>
    </xf>
    <xf numFmtId="0" fontId="44" fillId="4" borderId="8" xfId="0" applyFont="1" applyFill="1" applyBorder="1" applyAlignment="1">
      <alignment horizontal="left" vertical="top"/>
    </xf>
    <xf numFmtId="165" fontId="36" fillId="4" borderId="9" xfId="3" applyFont="1" applyFill="1" applyBorder="1">
      <alignment vertical="center"/>
    </xf>
    <xf numFmtId="165" fontId="36" fillId="4" borderId="9" xfId="3" applyFont="1" applyFill="1" applyBorder="1" applyAlignment="1">
      <alignment horizontal="left" vertical="center"/>
    </xf>
    <xf numFmtId="0" fontId="37" fillId="4" borderId="9" xfId="0" applyFont="1" applyFill="1" applyBorder="1"/>
    <xf numFmtId="165" fontId="36" fillId="4" borderId="9" xfId="11" applyFont="1" applyFill="1" applyBorder="1" applyAlignment="1">
      <alignment horizontal="right" vertical="center"/>
    </xf>
    <xf numFmtId="165" fontId="6" fillId="4" borderId="10" xfId="11" applyFont="1" applyFill="1" applyBorder="1" applyAlignment="1">
      <alignment horizontal="right" vertical="center"/>
    </xf>
    <xf numFmtId="0" fontId="35" fillId="0" borderId="11" xfId="17" applyFont="1" applyBorder="1">
      <alignment horizontal="left" vertical="center"/>
    </xf>
    <xf numFmtId="0" fontId="36" fillId="0" borderId="11" xfId="17" applyFont="1" applyBorder="1">
      <alignment horizontal="left" vertical="center"/>
    </xf>
    <xf numFmtId="0" fontId="35" fillId="0" borderId="8" xfId="17" applyFont="1" applyBorder="1">
      <alignment horizontal="left" vertical="center"/>
    </xf>
    <xf numFmtId="0" fontId="21" fillId="0" borderId="9" xfId="12" applyFont="1" applyBorder="1">
      <alignment horizontal="left" vertical="center"/>
    </xf>
    <xf numFmtId="0" fontId="21" fillId="0" borderId="10" xfId="12" applyFont="1" applyBorder="1" applyAlignment="1">
      <alignment horizontal="right" vertical="center"/>
    </xf>
    <xf numFmtId="0" fontId="17" fillId="13" borderId="0" xfId="0" applyFont="1" applyFill="1" applyAlignment="1">
      <alignment horizontal="left" vertical="top"/>
    </xf>
    <xf numFmtId="165" fontId="17" fillId="13" borderId="0" xfId="13" applyFont="1" applyFill="1" applyAlignment="1">
      <alignment horizontal="left" vertical="top"/>
    </xf>
    <xf numFmtId="165" fontId="42" fillId="13" borderId="12" xfId="13" applyFont="1" applyFill="1" applyBorder="1" applyAlignment="1">
      <alignment horizontal="right" vertical="top"/>
    </xf>
    <xf numFmtId="0" fontId="35" fillId="13" borderId="11" xfId="17" applyFont="1" applyFill="1" applyBorder="1">
      <alignment horizontal="left" vertical="center"/>
    </xf>
    <xf numFmtId="0" fontId="17" fillId="11" borderId="3" xfId="0" applyFont="1" applyFill="1" applyBorder="1" applyAlignment="1" applyProtection="1">
      <alignment horizontal="center" vertical="top"/>
      <protection locked="0"/>
    </xf>
    <xf numFmtId="0" fontId="3" fillId="0" borderId="14" xfId="0" applyFont="1" applyBorder="1"/>
    <xf numFmtId="0" fontId="24" fillId="4" borderId="3" xfId="0" applyFont="1" applyFill="1" applyBorder="1" applyAlignment="1" applyProtection="1">
      <alignment horizontal="left" vertical="top" wrapText="1"/>
      <protection locked="0"/>
    </xf>
    <xf numFmtId="0" fontId="50" fillId="4" borderId="11" xfId="0" applyFont="1" applyFill="1" applyBorder="1" applyAlignment="1">
      <alignment horizontal="left" vertical="top"/>
    </xf>
    <xf numFmtId="0" fontId="17" fillId="11" borderId="3" xfId="0" applyFont="1" applyFill="1" applyBorder="1" applyAlignment="1" applyProtection="1">
      <alignment horizontal="left" vertical="top"/>
      <protection locked="0"/>
    </xf>
    <xf numFmtId="0" fontId="16" fillId="6" borderId="8" xfId="9" applyNumberFormat="1" applyFont="1" applyFill="1" applyBorder="1" applyAlignment="1">
      <alignment horizontal="center" vertical="top"/>
    </xf>
    <xf numFmtId="0" fontId="16" fillId="6" borderId="9" xfId="9" applyNumberFormat="1" applyFont="1" applyFill="1" applyBorder="1" applyAlignment="1">
      <alignment horizontal="center" vertical="top"/>
    </xf>
    <xf numFmtId="165" fontId="16" fillId="6" borderId="9" xfId="9" applyFont="1" applyFill="1" applyBorder="1" applyAlignment="1">
      <alignment horizontal="center" vertical="top"/>
    </xf>
    <xf numFmtId="0" fontId="16" fillId="6" borderId="10" xfId="9" applyNumberFormat="1" applyFont="1" applyFill="1" applyBorder="1" applyAlignment="1">
      <alignment horizontal="right" vertical="top"/>
    </xf>
    <xf numFmtId="165" fontId="22" fillId="4" borderId="14" xfId="6" applyFont="1" applyFill="1" applyBorder="1" applyAlignment="1">
      <alignment horizontal="left" vertical="top"/>
    </xf>
    <xf numFmtId="165" fontId="22" fillId="4" borderId="4" xfId="6" applyFont="1" applyFill="1" applyBorder="1" applyAlignment="1">
      <alignment horizontal="left" vertical="top"/>
    </xf>
    <xf numFmtId="165" fontId="18" fillId="4" borderId="4" xfId="3" applyFont="1" applyFill="1" applyBorder="1" applyAlignment="1">
      <alignment horizontal="left" vertical="top"/>
    </xf>
    <xf numFmtId="165" fontId="18" fillId="4" borderId="15" xfId="3" applyFont="1" applyFill="1" applyBorder="1" applyAlignment="1">
      <alignment horizontal="right" vertical="top"/>
    </xf>
    <xf numFmtId="165" fontId="22" fillId="11" borderId="4" xfId="6" applyFont="1" applyFill="1" applyBorder="1" applyAlignment="1">
      <alignment horizontal="left" vertical="top"/>
    </xf>
    <xf numFmtId="0" fontId="16" fillId="6" borderId="8" xfId="9" applyNumberFormat="1" applyFont="1" applyFill="1" applyBorder="1" applyAlignment="1">
      <alignment horizontal="center" vertical="center"/>
    </xf>
    <xf numFmtId="0" fontId="16" fillId="6" borderId="9" xfId="9" applyNumberFormat="1" applyFont="1" applyFill="1" applyBorder="1" applyAlignment="1">
      <alignment horizontal="center" vertical="center"/>
    </xf>
    <xf numFmtId="165" fontId="16" fillId="6" borderId="9" xfId="9" applyFont="1" applyFill="1" applyBorder="1" applyAlignment="1">
      <alignment horizontal="center" vertical="center" wrapText="1"/>
    </xf>
    <xf numFmtId="165" fontId="16" fillId="6" borderId="9" xfId="9" applyFont="1" applyFill="1" applyBorder="1" applyAlignment="1">
      <alignment horizontal="center" vertical="center"/>
    </xf>
    <xf numFmtId="0" fontId="16" fillId="6" borderId="10" xfId="9" applyNumberFormat="1" applyFont="1" applyFill="1" applyBorder="1">
      <alignment horizontal="right" vertical="center"/>
    </xf>
    <xf numFmtId="165" fontId="16" fillId="6" borderId="9" xfId="9" applyFont="1" applyFill="1" applyBorder="1" applyAlignment="1">
      <alignment horizontal="center" vertical="top" wrapText="1"/>
    </xf>
    <xf numFmtId="0" fontId="51" fillId="17" borderId="5" xfId="0" applyFont="1" applyFill="1" applyBorder="1" applyAlignment="1">
      <alignment horizontal="left" vertical="top"/>
    </xf>
    <xf numFmtId="0" fontId="17" fillId="17" borderId="7" xfId="0" applyFont="1" applyFill="1" applyBorder="1" applyAlignment="1">
      <alignment horizontal="left" vertical="top"/>
    </xf>
    <xf numFmtId="165" fontId="17" fillId="17" borderId="7" xfId="13" applyFont="1" applyFill="1" applyBorder="1" applyAlignment="1">
      <alignment horizontal="left" vertical="top"/>
    </xf>
    <xf numFmtId="165" fontId="51" fillId="17" borderId="6" xfId="13" applyFont="1" applyFill="1" applyBorder="1" applyAlignment="1">
      <alignment horizontal="right" vertical="top"/>
    </xf>
    <xf numFmtId="0" fontId="52" fillId="6" borderId="4" xfId="18" applyFont="1" applyFill="1" applyBorder="1" applyAlignment="1">
      <alignment horizontal="center"/>
    </xf>
    <xf numFmtId="0" fontId="54" fillId="12" borderId="4" xfId="18" applyFont="1" applyFill="1" applyBorder="1" applyAlignment="1">
      <alignment horizontal="left"/>
    </xf>
    <xf numFmtId="0" fontId="9" fillId="12" borderId="4" xfId="18" applyFont="1" applyFill="1" applyBorder="1" applyAlignment="1">
      <alignment horizontal="center"/>
    </xf>
    <xf numFmtId="0" fontId="55" fillId="0" borderId="0" xfId="0" applyFont="1" applyAlignment="1">
      <alignment vertical="center"/>
    </xf>
    <xf numFmtId="0" fontId="56" fillId="0" borderId="0" xfId="0" applyFont="1"/>
    <xf numFmtId="0" fontId="57" fillId="0" borderId="0" xfId="12" applyFont="1">
      <alignment horizontal="left" vertical="center"/>
    </xf>
    <xf numFmtId="165" fontId="17" fillId="12" borderId="3" xfId="0" applyNumberFormat="1" applyFont="1" applyFill="1" applyBorder="1" applyAlignment="1">
      <alignment horizontal="center" vertical="center"/>
    </xf>
    <xf numFmtId="0" fontId="53" fillId="12" borderId="4" xfId="18" applyFont="1" applyFill="1" applyBorder="1" applyAlignment="1" applyProtection="1">
      <alignment horizontal="center"/>
      <protection locked="0"/>
    </xf>
    <xf numFmtId="0" fontId="54" fillId="12" borderId="4" xfId="18" applyFont="1" applyFill="1" applyBorder="1" applyAlignment="1" applyProtection="1">
      <alignment horizontal="center"/>
      <protection locked="0"/>
    </xf>
    <xf numFmtId="9" fontId="17" fillId="12" borderId="3" xfId="22" applyFont="1" applyFill="1" applyBorder="1" applyAlignment="1" applyProtection="1">
      <alignment horizontal="center" vertical="top"/>
      <protection locked="0"/>
    </xf>
    <xf numFmtId="9" fontId="17" fillId="12" borderId="3" xfId="22" applyFont="1" applyFill="1" applyBorder="1" applyAlignment="1" applyProtection="1">
      <alignment horizontal="center" vertical="top" wrapText="1"/>
      <protection locked="0"/>
    </xf>
    <xf numFmtId="165" fontId="6" fillId="16" borderId="3" xfId="11" applyFont="1" applyFill="1" applyBorder="1" applyAlignment="1" applyProtection="1">
      <alignment horizontal="right" vertical="center"/>
      <protection locked="0"/>
    </xf>
    <xf numFmtId="0" fontId="61" fillId="0" borderId="0" xfId="23" applyFont="1"/>
    <xf numFmtId="0" fontId="62" fillId="0" borderId="0" xfId="23" applyFont="1"/>
    <xf numFmtId="0" fontId="63" fillId="0" borderId="0" xfId="23" applyFont="1"/>
    <xf numFmtId="0" fontId="1" fillId="0" borderId="0" xfId="23"/>
    <xf numFmtId="0" fontId="41" fillId="19" borderId="26" xfId="23" applyFont="1" applyFill="1" applyBorder="1" applyAlignment="1">
      <alignment horizontal="left" vertical="top"/>
    </xf>
    <xf numFmtId="0" fontId="66" fillId="18" borderId="25" xfId="23" applyFont="1" applyFill="1" applyBorder="1" applyAlignment="1">
      <alignment horizontal="center" vertical="center"/>
    </xf>
    <xf numFmtId="0" fontId="63" fillId="18" borderId="26" xfId="23" applyFont="1" applyFill="1" applyBorder="1"/>
    <xf numFmtId="0" fontId="68" fillId="18" borderId="25" xfId="23" applyFont="1" applyFill="1" applyBorder="1"/>
    <xf numFmtId="0" fontId="68" fillId="18" borderId="11" xfId="23" applyFont="1" applyFill="1" applyBorder="1"/>
    <xf numFmtId="0" fontId="63" fillId="18" borderId="29" xfId="23" applyFont="1" applyFill="1" applyBorder="1" applyAlignment="1">
      <alignment horizontal="center"/>
    </xf>
    <xf numFmtId="0" fontId="68" fillId="18" borderId="26" xfId="23" applyFont="1" applyFill="1" applyBorder="1"/>
    <xf numFmtId="0" fontId="63" fillId="18" borderId="25" xfId="23" applyFont="1" applyFill="1" applyBorder="1"/>
    <xf numFmtId="0" fontId="68" fillId="18" borderId="9" xfId="23" applyFont="1" applyFill="1" applyBorder="1" applyAlignment="1">
      <alignment horizontal="center"/>
    </xf>
    <xf numFmtId="0" fontId="68" fillId="18" borderId="9" xfId="23" applyFont="1" applyFill="1" applyBorder="1" applyAlignment="1">
      <alignment horizontal="left"/>
    </xf>
    <xf numFmtId="0" fontId="68" fillId="18" borderId="33" xfId="23" applyFont="1" applyFill="1" applyBorder="1" applyAlignment="1">
      <alignment horizontal="center"/>
    </xf>
    <xf numFmtId="0" fontId="68" fillId="18" borderId="35" xfId="23" applyFont="1" applyFill="1" applyBorder="1"/>
    <xf numFmtId="0" fontId="68" fillId="18" borderId="9" xfId="23" applyFont="1" applyFill="1" applyBorder="1"/>
    <xf numFmtId="0" fontId="75" fillId="18" borderId="26" xfId="23" applyFont="1" applyFill="1" applyBorder="1"/>
    <xf numFmtId="0" fontId="74" fillId="18" borderId="26" xfId="23" applyFont="1" applyFill="1" applyBorder="1"/>
    <xf numFmtId="0" fontId="17" fillId="12" borderId="3" xfId="0" applyFont="1" applyFill="1" applyBorder="1" applyAlignment="1" applyProtection="1">
      <alignment horizontal="center" vertical="center"/>
      <protection locked="0"/>
    </xf>
    <xf numFmtId="0" fontId="67" fillId="18" borderId="25" xfId="23" applyFont="1" applyFill="1" applyBorder="1"/>
    <xf numFmtId="0" fontId="68" fillId="18" borderId="33" xfId="23" applyFont="1" applyFill="1" applyBorder="1" applyAlignment="1">
      <alignment horizontal="left"/>
    </xf>
    <xf numFmtId="0" fontId="77" fillId="19" borderId="25" xfId="23" applyFont="1" applyFill="1" applyBorder="1" applyAlignment="1">
      <alignment vertical="top"/>
    </xf>
    <xf numFmtId="0" fontId="17" fillId="11" borderId="3" xfId="0" applyFont="1" applyFill="1" applyBorder="1" applyAlignment="1" applyProtection="1">
      <alignment horizontal="center" vertical="center"/>
      <protection locked="0"/>
    </xf>
    <xf numFmtId="0" fontId="17" fillId="11" borderId="3" xfId="0" applyFont="1" applyFill="1" applyBorder="1" applyAlignment="1" applyProtection="1">
      <alignment horizontal="center" vertical="top" wrapText="1"/>
      <protection locked="0"/>
    </xf>
    <xf numFmtId="0" fontId="17" fillId="4" borderId="14" xfId="0" applyFont="1" applyFill="1" applyBorder="1" applyAlignment="1" applyProtection="1">
      <alignment horizontal="center" vertical="top"/>
      <protection locked="0"/>
    </xf>
    <xf numFmtId="0" fontId="35" fillId="9" borderId="11" xfId="17" applyFont="1" applyFill="1" applyBorder="1">
      <alignment horizontal="left" vertical="center"/>
    </xf>
    <xf numFmtId="0" fontId="21" fillId="9" borderId="0" xfId="12" applyFont="1" applyFill="1">
      <alignment horizontal="left" vertical="center"/>
    </xf>
    <xf numFmtId="0" fontId="21" fillId="9" borderId="12" xfId="12" applyFont="1" applyFill="1" applyBorder="1" applyAlignment="1">
      <alignment horizontal="right" vertical="center"/>
    </xf>
    <xf numFmtId="165" fontId="36" fillId="12" borderId="20" xfId="11" applyFont="1" applyFill="1" applyBorder="1" applyAlignment="1" applyProtection="1">
      <alignment horizontal="right" vertical="center"/>
      <protection locked="0"/>
    </xf>
    <xf numFmtId="0" fontId="76" fillId="8" borderId="36" xfId="10" applyFont="1" applyFill="1" applyBorder="1" applyAlignment="1" applyProtection="1">
      <alignment vertical="top"/>
      <protection locked="0"/>
    </xf>
    <xf numFmtId="0" fontId="76" fillId="8" borderId="37" xfId="10" applyFont="1" applyFill="1" applyBorder="1" applyAlignment="1" applyProtection="1">
      <alignment vertical="top"/>
      <protection locked="0"/>
    </xf>
    <xf numFmtId="0" fontId="80" fillId="8" borderId="37" xfId="10" applyFont="1" applyFill="1" applyBorder="1" applyAlignment="1" applyProtection="1">
      <alignment vertical="top"/>
      <protection locked="0"/>
    </xf>
    <xf numFmtId="165" fontId="80" fillId="8" borderId="38" xfId="10" applyNumberFormat="1" applyFont="1" applyFill="1" applyBorder="1" applyAlignment="1" applyProtection="1">
      <alignment vertical="top"/>
      <protection locked="0"/>
    </xf>
    <xf numFmtId="0" fontId="81" fillId="15" borderId="0" xfId="0" applyFont="1" applyFill="1" applyAlignment="1">
      <alignment horizontal="right"/>
    </xf>
    <xf numFmtId="165" fontId="81" fillId="15" borderId="13" xfId="0" applyNumberFormat="1" applyFont="1" applyFill="1" applyBorder="1" applyAlignment="1">
      <alignment horizontal="right"/>
    </xf>
    <xf numFmtId="0" fontId="41" fillId="19" borderId="0" xfId="23" applyFont="1" applyFill="1" applyAlignment="1">
      <alignment horizontal="left" vertical="top"/>
    </xf>
    <xf numFmtId="0" fontId="77" fillId="19" borderId="0" xfId="23" applyFont="1" applyFill="1" applyAlignment="1">
      <alignment vertical="top"/>
    </xf>
    <xf numFmtId="0" fontId="77" fillId="19" borderId="0" xfId="23" applyFont="1" applyFill="1" applyAlignment="1">
      <alignment horizontal="left" vertical="top"/>
    </xf>
    <xf numFmtId="0" fontId="79" fillId="19" borderId="0" xfId="23" applyFont="1" applyFill="1" applyAlignment="1">
      <alignment horizontal="left" vertical="top"/>
    </xf>
    <xf numFmtId="0" fontId="79" fillId="19" borderId="0" xfId="23" applyFont="1" applyFill="1" applyAlignment="1">
      <alignment vertical="top"/>
    </xf>
    <xf numFmtId="0" fontId="63" fillId="18" borderId="0" xfId="23" applyFont="1" applyFill="1"/>
    <xf numFmtId="0" fontId="68" fillId="18" borderId="0" xfId="23" applyFont="1" applyFill="1"/>
    <xf numFmtId="0" fontId="70" fillId="18" borderId="0" xfId="23" applyFont="1" applyFill="1"/>
    <xf numFmtId="0" fontId="71" fillId="18" borderId="0" xfId="23" applyFont="1" applyFill="1"/>
    <xf numFmtId="0" fontId="67" fillId="18" borderId="0" xfId="23" applyFont="1" applyFill="1"/>
    <xf numFmtId="0" fontId="74" fillId="18" borderId="0" xfId="23" applyFont="1" applyFill="1"/>
    <xf numFmtId="0" fontId="75" fillId="18" borderId="0" xfId="23" applyFont="1" applyFill="1"/>
    <xf numFmtId="0" fontId="74" fillId="18" borderId="31" xfId="23" applyFont="1" applyFill="1" applyBorder="1"/>
    <xf numFmtId="0" fontId="74" fillId="18" borderId="32" xfId="23" applyFont="1" applyFill="1" applyBorder="1"/>
    <xf numFmtId="0" fontId="74" fillId="18" borderId="30" xfId="23" applyFont="1" applyFill="1" applyBorder="1"/>
    <xf numFmtId="0" fontId="74" fillId="18" borderId="31" xfId="23" applyFont="1" applyFill="1" applyBorder="1"/>
    <xf numFmtId="0" fontId="75" fillId="18" borderId="9" xfId="23" applyFont="1" applyFill="1" applyBorder="1"/>
    <xf numFmtId="0" fontId="74" fillId="18" borderId="25" xfId="23" applyFont="1" applyFill="1" applyBorder="1"/>
    <xf numFmtId="0" fontId="74" fillId="18" borderId="0" xfId="23" applyFont="1" applyFill="1"/>
    <xf numFmtId="0" fontId="74" fillId="18" borderId="4" xfId="23" applyFont="1" applyFill="1" applyBorder="1"/>
    <xf numFmtId="0" fontId="74" fillId="18" borderId="27" xfId="23" applyFont="1" applyFill="1" applyBorder="1"/>
    <xf numFmtId="0" fontId="68" fillId="18" borderId="25" xfId="23" applyFont="1" applyFill="1" applyBorder="1" applyAlignment="1">
      <alignment wrapText="1"/>
    </xf>
    <xf numFmtId="0" fontId="68" fillId="18" borderId="0" xfId="23" applyFont="1" applyFill="1" applyAlignment="1">
      <alignment wrapText="1"/>
    </xf>
    <xf numFmtId="0" fontId="68" fillId="18" borderId="26" xfId="23" applyFont="1" applyFill="1" applyBorder="1" applyAlignment="1">
      <alignment wrapText="1"/>
    </xf>
    <xf numFmtId="0" fontId="63" fillId="18" borderId="25" xfId="23" applyFont="1" applyFill="1" applyBorder="1"/>
    <xf numFmtId="0" fontId="63" fillId="18" borderId="0" xfId="23" applyFont="1" applyFill="1"/>
    <xf numFmtId="0" fontId="63" fillId="18" borderId="9" xfId="23" applyFont="1" applyFill="1" applyBorder="1"/>
    <xf numFmtId="0" fontId="68" fillId="18" borderId="25" xfId="23" applyFont="1" applyFill="1" applyBorder="1" applyAlignment="1">
      <alignment horizontal="justify" vertical="center" wrapText="1"/>
    </xf>
    <xf numFmtId="0" fontId="68" fillId="18" borderId="0" xfId="23" applyFont="1" applyFill="1" applyAlignment="1">
      <alignment horizontal="justify" vertical="center" wrapText="1"/>
    </xf>
    <xf numFmtId="0" fontId="68" fillId="18" borderId="26" xfId="23" applyFont="1" applyFill="1" applyBorder="1" applyAlignment="1">
      <alignment horizontal="justify" vertical="center" wrapText="1"/>
    </xf>
    <xf numFmtId="0" fontId="82" fillId="18" borderId="34" xfId="23" applyFont="1" applyFill="1" applyBorder="1"/>
    <xf numFmtId="0" fontId="63" fillId="18" borderId="4" xfId="23" applyFont="1" applyFill="1" applyBorder="1"/>
    <xf numFmtId="0" fontId="63" fillId="18" borderId="27" xfId="23" applyFont="1" applyFill="1" applyBorder="1"/>
    <xf numFmtId="0" fontId="66" fillId="19" borderId="21" xfId="23" applyFont="1" applyFill="1" applyBorder="1" applyAlignment="1">
      <alignment horizontal="center" vertical="top" wrapText="1"/>
    </xf>
    <xf numFmtId="0" fontId="66" fillId="19" borderId="22" xfId="23" applyFont="1" applyFill="1" applyBorder="1" applyAlignment="1">
      <alignment horizontal="center" vertical="top" wrapText="1"/>
    </xf>
    <xf numFmtId="0" fontId="66" fillId="19" borderId="23" xfId="23" applyFont="1" applyFill="1" applyBorder="1" applyAlignment="1">
      <alignment horizontal="center" vertical="top" wrapText="1"/>
    </xf>
    <xf numFmtId="0" fontId="66" fillId="19" borderId="30" xfId="23" applyFont="1" applyFill="1" applyBorder="1" applyAlignment="1">
      <alignment horizontal="center" vertical="top" wrapText="1"/>
    </xf>
    <xf numFmtId="0" fontId="66" fillId="19" borderId="31" xfId="23" applyFont="1" applyFill="1" applyBorder="1" applyAlignment="1">
      <alignment horizontal="center" vertical="top" wrapText="1"/>
    </xf>
    <xf numFmtId="0" fontId="66" fillId="19" borderId="32" xfId="23" applyFont="1" applyFill="1" applyBorder="1" applyAlignment="1">
      <alignment horizontal="center" vertical="top" wrapText="1"/>
    </xf>
    <xf numFmtId="0" fontId="73" fillId="18" borderId="21" xfId="23" applyFont="1" applyFill="1" applyBorder="1"/>
    <xf numFmtId="0" fontId="1" fillId="0" borderId="22" xfId="23" applyBorder="1"/>
    <xf numFmtId="0" fontId="68" fillId="18" borderId="25" xfId="23" applyFont="1" applyFill="1" applyBorder="1"/>
    <xf numFmtId="0" fontId="68" fillId="18" borderId="0" xfId="23" applyFont="1" applyFill="1"/>
    <xf numFmtId="0" fontId="66" fillId="18" borderId="25" xfId="23" applyFont="1" applyFill="1" applyBorder="1" applyAlignment="1">
      <alignment horizontal="center" vertical="center"/>
    </xf>
    <xf numFmtId="0" fontId="66" fillId="18" borderId="0" xfId="23" applyFont="1" applyFill="1" applyAlignment="1">
      <alignment horizontal="center" vertical="center"/>
    </xf>
    <xf numFmtId="0" fontId="66" fillId="18" borderId="26" xfId="23" applyFont="1" applyFill="1" applyBorder="1" applyAlignment="1">
      <alignment horizontal="center" vertical="center"/>
    </xf>
    <xf numFmtId="0" fontId="69" fillId="18" borderId="25" xfId="23" applyFont="1" applyFill="1" applyBorder="1" applyAlignment="1">
      <alignment horizontal="center" vertical="center"/>
    </xf>
    <xf numFmtId="0" fontId="69" fillId="18" borderId="0" xfId="23" applyFont="1" applyFill="1" applyAlignment="1">
      <alignment horizontal="center" vertical="center"/>
    </xf>
    <xf numFmtId="0" fontId="69" fillId="18" borderId="26" xfId="23" applyFont="1" applyFill="1" applyBorder="1" applyAlignment="1">
      <alignment horizontal="center" vertical="center"/>
    </xf>
    <xf numFmtId="0" fontId="63" fillId="18" borderId="7" xfId="23" applyFont="1" applyFill="1" applyBorder="1"/>
    <xf numFmtId="0" fontId="63" fillId="18" borderId="28" xfId="23" applyFont="1" applyFill="1" applyBorder="1"/>
    <xf numFmtId="0" fontId="64" fillId="18" borderId="21" xfId="23" applyFont="1" applyFill="1" applyBorder="1" applyAlignment="1">
      <alignment horizontal="center" vertical="center" wrapText="1"/>
    </xf>
    <xf numFmtId="0" fontId="64" fillId="18" borderId="22" xfId="23" applyFont="1" applyFill="1" applyBorder="1" applyAlignment="1">
      <alignment horizontal="center" vertical="center" wrapText="1"/>
    </xf>
    <xf numFmtId="0" fontId="64" fillId="18" borderId="23" xfId="23" applyFont="1" applyFill="1" applyBorder="1" applyAlignment="1">
      <alignment horizontal="center" vertical="center" wrapText="1"/>
    </xf>
    <xf numFmtId="0" fontId="64" fillId="18" borderId="25" xfId="23" applyFont="1" applyFill="1" applyBorder="1" applyAlignment="1">
      <alignment horizontal="center" vertical="center"/>
    </xf>
    <xf numFmtId="0" fontId="64" fillId="18" borderId="0" xfId="23" applyFont="1" applyFill="1" applyAlignment="1">
      <alignment horizontal="center" vertical="center"/>
    </xf>
    <xf numFmtId="0" fontId="64" fillId="18" borderId="26" xfId="23" applyFont="1" applyFill="1" applyBorder="1" applyAlignment="1">
      <alignment horizontal="center" vertical="center"/>
    </xf>
    <xf numFmtId="0" fontId="65" fillId="19" borderId="21" xfId="23" applyFont="1" applyFill="1" applyBorder="1" applyAlignment="1">
      <alignment horizontal="left" vertical="top"/>
    </xf>
    <xf numFmtId="0" fontId="65" fillId="19" borderId="22" xfId="23" applyFont="1" applyFill="1" applyBorder="1" applyAlignment="1">
      <alignment horizontal="left" vertical="top"/>
    </xf>
    <xf numFmtId="0" fontId="65" fillId="19" borderId="23" xfId="23" applyFont="1" applyFill="1" applyBorder="1" applyAlignment="1">
      <alignment horizontal="left" vertical="top"/>
    </xf>
    <xf numFmtId="0" fontId="77" fillId="19" borderId="25" xfId="23" applyFont="1" applyFill="1" applyBorder="1" applyAlignment="1">
      <alignment vertical="top"/>
    </xf>
    <xf numFmtId="0" fontId="78" fillId="0" borderId="0" xfId="23" applyFont="1" applyAlignment="1">
      <alignment vertical="top"/>
    </xf>
    <xf numFmtId="0" fontId="77" fillId="19" borderId="25" xfId="23" applyFont="1" applyFill="1" applyBorder="1" applyAlignment="1">
      <alignment horizontal="left" vertical="top"/>
    </xf>
    <xf numFmtId="0" fontId="77" fillId="19" borderId="0" xfId="23" applyFont="1" applyFill="1" applyAlignment="1">
      <alignment horizontal="left" vertical="top"/>
    </xf>
    <xf numFmtId="0" fontId="78" fillId="0" borderId="0" xfId="23" applyFont="1" applyAlignment="1">
      <alignment horizontal="left" vertical="top"/>
    </xf>
    <xf numFmtId="0" fontId="63" fillId="18" borderId="24" xfId="23" applyFont="1" applyFill="1" applyBorder="1"/>
    <xf numFmtId="0" fontId="67" fillId="18" borderId="25" xfId="23" applyFont="1" applyFill="1" applyBorder="1"/>
    <xf numFmtId="0" fontId="67" fillId="18" borderId="0" xfId="23" applyFont="1" applyFill="1"/>
    <xf numFmtId="0" fontId="67" fillId="18" borderId="26" xfId="23" applyFont="1" applyFill="1" applyBorder="1"/>
    <xf numFmtId="0" fontId="68" fillId="18" borderId="25" xfId="23" applyFont="1" applyFill="1" applyBorder="1" applyAlignment="1">
      <alignment horizontal="left" vertical="center"/>
    </xf>
    <xf numFmtId="0" fontId="68" fillId="18" borderId="0" xfId="23" applyFont="1" applyFill="1" applyAlignment="1">
      <alignment horizontal="left" vertical="center"/>
    </xf>
    <xf numFmtId="0" fontId="68" fillId="18" borderId="26" xfId="23" applyFont="1" applyFill="1" applyBorder="1" applyAlignment="1">
      <alignment horizontal="left" vertical="center"/>
    </xf>
    <xf numFmtId="0" fontId="76" fillId="20" borderId="3" xfId="10" applyFont="1" applyFill="1" applyBorder="1" applyAlignment="1" applyProtection="1">
      <alignment horizontal="left" vertical="top"/>
      <protection locked="0"/>
    </xf>
    <xf numFmtId="0" fontId="76" fillId="20" borderId="5" xfId="10" applyFont="1" applyFill="1" applyBorder="1" applyAlignment="1" applyProtection="1">
      <alignment vertical="top"/>
      <protection locked="0"/>
    </xf>
    <xf numFmtId="0" fontId="76" fillId="20" borderId="7" xfId="10" applyFont="1" applyFill="1" applyBorder="1" applyAlignment="1" applyProtection="1">
      <alignment vertical="top"/>
      <protection locked="0"/>
    </xf>
    <xf numFmtId="0" fontId="76" fillId="20" borderId="6" xfId="10" applyFont="1" applyFill="1" applyBorder="1" applyAlignment="1" applyProtection="1">
      <alignment vertical="top"/>
      <protection locked="0"/>
    </xf>
    <xf numFmtId="0" fontId="35" fillId="0" borderId="11" xfId="17" applyFont="1" applyBorder="1" applyAlignment="1">
      <alignment horizontal="left" vertical="center" wrapText="1"/>
    </xf>
    <xf numFmtId="0" fontId="35" fillId="0" borderId="0" xfId="17" applyFont="1" applyAlignment="1">
      <alignment horizontal="left" vertical="center" wrapText="1"/>
    </xf>
    <xf numFmtId="0" fontId="35" fillId="0" borderId="12" xfId="17" applyFont="1" applyBorder="1" applyAlignment="1">
      <alignment horizontal="left" vertical="center" wrapText="1"/>
    </xf>
    <xf numFmtId="0" fontId="15" fillId="0" borderId="0" xfId="18" applyAlignment="1">
      <alignment horizontal="center"/>
    </xf>
    <xf numFmtId="0" fontId="15" fillId="6" borderId="8" xfId="18" applyFill="1" applyBorder="1" applyAlignment="1">
      <alignment horizontal="center"/>
    </xf>
    <xf numFmtId="0" fontId="15" fillId="6" borderId="9" xfId="18" applyFill="1" applyBorder="1" applyAlignment="1">
      <alignment horizontal="center"/>
    </xf>
    <xf numFmtId="0" fontId="15" fillId="6" borderId="10" xfId="18" applyFill="1" applyBorder="1" applyAlignment="1">
      <alignment horizontal="center"/>
    </xf>
    <xf numFmtId="0" fontId="46" fillId="7" borderId="8" xfId="18" applyFont="1" applyFill="1" applyBorder="1" applyAlignment="1">
      <alignment horizontal="center" vertical="center" wrapText="1"/>
    </xf>
    <xf numFmtId="0" fontId="46" fillId="7" borderId="9" xfId="18" applyFont="1" applyFill="1" applyBorder="1" applyAlignment="1">
      <alignment horizontal="center" vertical="center"/>
    </xf>
    <xf numFmtId="0" fontId="46" fillId="7" borderId="10" xfId="18" applyFont="1" applyFill="1" applyBorder="1" applyAlignment="1">
      <alignment horizontal="center" vertical="center"/>
    </xf>
    <xf numFmtId="0" fontId="46" fillId="7" borderId="11" xfId="18" applyFont="1" applyFill="1" applyBorder="1" applyAlignment="1">
      <alignment horizontal="center" vertical="center"/>
    </xf>
    <xf numFmtId="0" fontId="46" fillId="7" borderId="0" xfId="18" applyFont="1" applyFill="1" applyAlignment="1">
      <alignment horizontal="center" vertical="center"/>
    </xf>
    <xf numFmtId="0" fontId="46" fillId="7" borderId="12" xfId="18" applyFont="1" applyFill="1" applyBorder="1" applyAlignment="1">
      <alignment horizontal="center" vertical="center"/>
    </xf>
    <xf numFmtId="0" fontId="45" fillId="7" borderId="11" xfId="18" applyFont="1" applyFill="1" applyBorder="1" applyAlignment="1">
      <alignment horizontal="left" vertical="center"/>
    </xf>
    <xf numFmtId="0" fontId="45" fillId="7" borderId="0" xfId="18" applyFont="1" applyFill="1" applyAlignment="1">
      <alignment horizontal="left" vertical="center"/>
    </xf>
    <xf numFmtId="0" fontId="45" fillId="7" borderId="12" xfId="18" applyFont="1" applyFill="1" applyBorder="1" applyAlignment="1">
      <alignment horizontal="left" vertical="center"/>
    </xf>
    <xf numFmtId="0" fontId="76" fillId="20" borderId="8" xfId="10" applyFont="1" applyFill="1" applyBorder="1" applyAlignment="1" applyProtection="1">
      <alignment vertical="top"/>
      <protection locked="0"/>
    </xf>
    <xf numFmtId="0" fontId="76" fillId="20" borderId="9" xfId="10" applyFont="1" applyFill="1" applyBorder="1" applyAlignment="1" applyProtection="1">
      <alignment vertical="top"/>
      <protection locked="0"/>
    </xf>
    <xf numFmtId="0" fontId="76" fillId="20" borderId="10" xfId="10" applyFont="1" applyFill="1" applyBorder="1" applyAlignment="1" applyProtection="1">
      <alignment vertical="top"/>
      <protection locked="0"/>
    </xf>
    <xf numFmtId="0" fontId="3" fillId="12" borderId="11" xfId="0" applyFont="1" applyFill="1" applyBorder="1" applyAlignment="1" applyProtection="1">
      <alignment horizontal="left" vertical="top" wrapText="1"/>
      <protection locked="0"/>
    </xf>
    <xf numFmtId="0" fontId="3" fillId="12" borderId="0" xfId="0" applyFont="1" applyFill="1" applyAlignment="1" applyProtection="1">
      <alignment horizontal="left" vertical="top" wrapText="1"/>
      <protection locked="0"/>
    </xf>
    <xf numFmtId="0" fontId="3" fillId="12" borderId="12" xfId="0" applyFont="1" applyFill="1" applyBorder="1" applyAlignment="1" applyProtection="1">
      <alignment horizontal="left" vertical="top" wrapText="1"/>
      <protection locked="0"/>
    </xf>
    <xf numFmtId="0" fontId="3" fillId="12" borderId="14" xfId="0" applyFont="1" applyFill="1" applyBorder="1" applyAlignment="1" applyProtection="1">
      <alignment horizontal="left" vertical="top" wrapText="1"/>
      <protection locked="0"/>
    </xf>
    <xf numFmtId="0" fontId="3" fillId="12" borderId="4" xfId="0" applyFont="1" applyFill="1" applyBorder="1" applyAlignment="1" applyProtection="1">
      <alignment horizontal="left" vertical="top" wrapText="1"/>
      <protection locked="0"/>
    </xf>
    <xf numFmtId="0" fontId="3" fillId="12" borderId="15" xfId="0" applyFont="1" applyFill="1" applyBorder="1" applyAlignment="1" applyProtection="1">
      <alignment horizontal="left" vertical="top" wrapText="1"/>
      <protection locked="0"/>
    </xf>
    <xf numFmtId="0" fontId="28" fillId="10" borderId="11" xfId="0" applyFont="1" applyFill="1" applyBorder="1" applyAlignment="1">
      <alignment horizontal="left" vertical="top"/>
    </xf>
    <xf numFmtId="0" fontId="28" fillId="10" borderId="0" xfId="0" applyFont="1" applyFill="1" applyAlignment="1">
      <alignment horizontal="left" vertical="top"/>
    </xf>
    <xf numFmtId="0" fontId="28" fillId="10" borderId="12" xfId="0" applyFont="1" applyFill="1" applyBorder="1" applyAlignment="1">
      <alignment horizontal="left" vertical="top"/>
    </xf>
    <xf numFmtId="0" fontId="28" fillId="10" borderId="11" xfId="0" applyFont="1" applyFill="1" applyBorder="1" applyAlignment="1">
      <alignment horizontal="left"/>
    </xf>
    <xf numFmtId="0" fontId="28" fillId="10" borderId="0" xfId="0" applyFont="1" applyFill="1" applyAlignment="1">
      <alignment horizontal="left"/>
    </xf>
    <xf numFmtId="0" fontId="28" fillId="10" borderId="12" xfId="0" applyFont="1" applyFill="1" applyBorder="1" applyAlignment="1">
      <alignment horizontal="left"/>
    </xf>
    <xf numFmtId="17" fontId="19" fillId="9" borderId="4" xfId="10" applyNumberFormat="1" applyFont="1" applyFill="1" applyBorder="1" applyAlignment="1" applyProtection="1">
      <alignment horizontal="center" vertical="center"/>
      <protection locked="0"/>
    </xf>
    <xf numFmtId="0" fontId="19" fillId="9" borderId="4" xfId="10" applyFont="1" applyFill="1" applyBorder="1" applyAlignment="1" applyProtection="1">
      <alignment horizontal="center" vertical="center"/>
      <protection locked="0"/>
    </xf>
    <xf numFmtId="0" fontId="19" fillId="9" borderId="15" xfId="10" applyFont="1" applyFill="1" applyBorder="1" applyAlignment="1" applyProtection="1">
      <alignment horizontal="center" vertical="center"/>
      <protection locked="0"/>
    </xf>
    <xf numFmtId="4" fontId="17" fillId="13" borderId="5" xfId="0" applyNumberFormat="1" applyFont="1" applyFill="1" applyBorder="1" applyAlignment="1" applyProtection="1">
      <alignment horizontal="left" vertical="top"/>
      <protection locked="0"/>
    </xf>
    <xf numFmtId="4" fontId="17" fillId="13" borderId="7" xfId="0" applyNumberFormat="1" applyFont="1" applyFill="1" applyBorder="1" applyAlignment="1" applyProtection="1">
      <alignment horizontal="left" vertical="top"/>
      <protection locked="0"/>
    </xf>
    <xf numFmtId="4" fontId="17" fillId="13" borderId="6" xfId="0" applyNumberFormat="1" applyFont="1" applyFill="1" applyBorder="1" applyAlignment="1" applyProtection="1">
      <alignment horizontal="left" vertical="top"/>
      <protection locked="0"/>
    </xf>
    <xf numFmtId="4" fontId="17" fillId="11" borderId="5" xfId="0" applyNumberFormat="1" applyFont="1" applyFill="1" applyBorder="1" applyAlignment="1">
      <alignment horizontal="right" vertical="top"/>
    </xf>
    <xf numFmtId="0" fontId="0" fillId="11" borderId="6" xfId="0" applyFill="1" applyBorder="1" applyAlignment="1">
      <alignment vertical="top"/>
    </xf>
    <xf numFmtId="4" fontId="33" fillId="0" borderId="5" xfId="0" applyNumberFormat="1" applyFont="1" applyBorder="1" applyAlignment="1" applyProtection="1">
      <alignment horizontal="left"/>
      <protection locked="0"/>
    </xf>
    <xf numFmtId="4" fontId="33" fillId="0" borderId="7" xfId="0" applyNumberFormat="1" applyFont="1" applyBorder="1" applyAlignment="1" applyProtection="1">
      <alignment horizontal="left"/>
      <protection locked="0"/>
    </xf>
    <xf numFmtId="4" fontId="33" fillId="0" borderId="6" xfId="0" applyNumberFormat="1" applyFont="1" applyBorder="1" applyAlignment="1" applyProtection="1">
      <alignment horizontal="left"/>
      <protection locked="0"/>
    </xf>
    <xf numFmtId="43" fontId="33" fillId="0" borderId="5" xfId="21" applyFont="1" applyFill="1" applyBorder="1" applyAlignment="1" applyProtection="1">
      <alignment horizontal="left" wrapText="1"/>
      <protection locked="0"/>
    </xf>
    <xf numFmtId="43" fontId="33" fillId="0" borderId="7" xfId="21" applyFont="1" applyFill="1" applyBorder="1" applyAlignment="1" applyProtection="1">
      <alignment horizontal="left" wrapText="1"/>
      <protection locked="0"/>
    </xf>
    <xf numFmtId="43" fontId="33" fillId="0" borderId="6" xfId="21" applyFont="1" applyFill="1" applyBorder="1" applyAlignment="1" applyProtection="1">
      <alignment horizontal="left" wrapText="1"/>
      <protection locked="0"/>
    </xf>
    <xf numFmtId="0" fontId="31" fillId="12" borderId="0" xfId="0" applyFont="1" applyFill="1" applyAlignment="1">
      <alignment horizontal="right"/>
    </xf>
    <xf numFmtId="0" fontId="31" fillId="12" borderId="0" xfId="0" applyFont="1" applyFill="1"/>
    <xf numFmtId="0" fontId="28" fillId="14" borderId="0" xfId="0" applyFont="1" applyFill="1" applyAlignment="1">
      <alignment horizontal="left"/>
    </xf>
    <xf numFmtId="0" fontId="28" fillId="14" borderId="0" xfId="0" applyFont="1" applyFill="1" applyAlignment="1">
      <alignment horizontal="left" vertical="top"/>
    </xf>
    <xf numFmtId="43" fontId="33" fillId="0" borderId="5" xfId="21" applyFont="1" applyBorder="1" applyAlignment="1" applyProtection="1">
      <alignment horizontal="left" vertical="top"/>
      <protection locked="0"/>
    </xf>
    <xf numFmtId="43" fontId="33" fillId="0" borderId="7" xfId="21" applyFont="1" applyBorder="1" applyAlignment="1" applyProtection="1">
      <alignment horizontal="left" vertical="top"/>
      <protection locked="0"/>
    </xf>
    <xf numFmtId="43" fontId="33" fillId="0" borderId="6" xfId="21" applyFont="1" applyBorder="1" applyAlignment="1" applyProtection="1">
      <alignment horizontal="left" vertical="top"/>
      <protection locked="0"/>
    </xf>
    <xf numFmtId="0" fontId="17" fillId="0" borderId="5" xfId="0" applyFont="1" applyBorder="1" applyAlignment="1" applyProtection="1">
      <alignment horizontal="center" vertical="top"/>
      <protection locked="0"/>
    </xf>
    <xf numFmtId="0" fontId="17" fillId="0" borderId="7" xfId="0" applyFont="1" applyBorder="1" applyAlignment="1" applyProtection="1">
      <alignment horizontal="center" vertical="top"/>
      <protection locked="0"/>
    </xf>
    <xf numFmtId="0" fontId="17" fillId="0" borderId="6" xfId="0" applyFont="1" applyBorder="1" applyAlignment="1" applyProtection="1">
      <alignment horizontal="center" vertical="top"/>
      <protection locked="0"/>
    </xf>
    <xf numFmtId="165" fontId="32" fillId="15" borderId="0" xfId="3" applyFont="1" applyFill="1" applyAlignment="1">
      <alignment horizontal="right" vertical="center"/>
    </xf>
    <xf numFmtId="0" fontId="17" fillId="0" borderId="5" xfId="0" applyFont="1" applyBorder="1" applyAlignment="1" applyProtection="1">
      <alignment horizontal="left" vertical="top"/>
      <protection locked="0"/>
    </xf>
    <xf numFmtId="0" fontId="17" fillId="0" borderId="7"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42" fillId="0" borderId="5" xfId="0" applyFont="1" applyBorder="1" applyAlignment="1">
      <alignment horizontal="center" vertical="top"/>
    </xf>
    <xf numFmtId="0" fontId="42" fillId="0" borderId="7" xfId="0" applyFont="1" applyBorder="1" applyAlignment="1">
      <alignment horizontal="center" vertical="top"/>
    </xf>
    <xf numFmtId="0" fontId="42" fillId="0" borderId="6" xfId="0" applyFont="1" applyBorder="1" applyAlignment="1">
      <alignment horizontal="center" vertical="top"/>
    </xf>
    <xf numFmtId="165" fontId="16" fillId="6" borderId="4" xfId="9" applyFont="1" applyFill="1" applyBorder="1" applyAlignment="1">
      <alignment horizontal="center" vertical="top"/>
    </xf>
    <xf numFmtId="0" fontId="0" fillId="0" borderId="4" xfId="0" applyBorder="1" applyAlignment="1">
      <alignment horizontal="center" vertical="top"/>
    </xf>
    <xf numFmtId="0" fontId="48" fillId="7" borderId="11" xfId="18" applyFont="1" applyFill="1" applyBorder="1" applyAlignment="1">
      <alignment horizontal="center" vertical="center"/>
    </xf>
    <xf numFmtId="0" fontId="48" fillId="7" borderId="0" xfId="18" applyFont="1" applyFill="1" applyAlignment="1">
      <alignment horizontal="center" vertical="center"/>
    </xf>
    <xf numFmtId="0" fontId="48" fillId="7" borderId="12" xfId="18" applyFont="1" applyFill="1" applyBorder="1" applyAlignment="1">
      <alignment horizontal="center" vertical="center"/>
    </xf>
    <xf numFmtId="0" fontId="58" fillId="6" borderId="8" xfId="18" applyFont="1" applyFill="1" applyBorder="1" applyAlignment="1">
      <alignment horizontal="center"/>
    </xf>
    <xf numFmtId="0" fontId="58" fillId="6" borderId="9" xfId="18" applyFont="1" applyFill="1" applyBorder="1" applyAlignment="1">
      <alignment horizontal="center"/>
    </xf>
    <xf numFmtId="0" fontId="58" fillId="0" borderId="9" xfId="0" applyFont="1" applyBorder="1" applyAlignment="1">
      <alignment horizontal="center"/>
    </xf>
    <xf numFmtId="0" fontId="58" fillId="0" borderId="10" xfId="0" applyFont="1" applyBorder="1" applyAlignment="1">
      <alignment horizontal="center"/>
    </xf>
  </cellXfs>
  <cellStyles count="24">
    <cellStyle name="Comma" xfId="21" builtinId="3"/>
    <cellStyle name="Currency 2" xfId="20"/>
    <cellStyle name="First Row Stripe" xfId="7"/>
    <cellStyle name="Normal" xfId="0" builtinId="0" customBuiltin="1"/>
    <cellStyle name="Normal 2" xfId="13"/>
    <cellStyle name="Normal 3" xfId="18"/>
    <cellStyle name="Normal 4" xfId="23"/>
    <cellStyle name="Percent" xfId="22" builtinId="5"/>
    <cellStyle name="Percent 2" xfId="19"/>
    <cellStyle name="Second Row Stripe" xfId="8"/>
    <cellStyle name="Sub Title" xfId="2"/>
    <cellStyle name="Table - Header 2" xfId="9"/>
    <cellStyle name="Table - Total" xfId="6"/>
    <cellStyle name="Table Header" xfId="5"/>
    <cellStyle name="Table Header 2" xfId="12"/>
    <cellStyle name="Title Cell" xfId="1"/>
    <cellStyle name="Total - Heading" xfId="3"/>
    <cellStyle name="Total - Heading 2" xfId="11"/>
    <cellStyle name="Total - Heading 3" xfId="15"/>
    <cellStyle name="Total - Heading Titles" xfId="4"/>
    <cellStyle name="Total - Heading Titles 2" xfId="10"/>
    <cellStyle name="Total - Heading Titles 3" xfId="14"/>
    <cellStyle name="Total - Heading Titles 3 2" xfId="16"/>
    <cellStyle name="Total - Heading Titles 4" xfId="17"/>
  </cellStyles>
  <dxfs count="5">
    <dxf>
      <font>
        <color rgb="FF9C0006"/>
      </font>
      <fill>
        <patternFill>
          <bgColor rgb="FFFFC7CE"/>
        </patternFill>
      </fill>
    </dxf>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1" defaultTableStyle="TableStyleMedium9" defaultPivotStyle="PivotStyleLight16">
    <tableStyle name="Table Style 1" pivot="0" count="4">
      <tableStyleElement type="wholeTable" dxfId="4"/>
      <tableStyleElement type="headerRow" dxfId="3"/>
      <tableStyleElement type="totalRow" dxfId="2"/>
      <tableStyleElement type="firstRowStripe" dxfId="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FFFFCC"/>
      <color rgb="FF3A7E4C"/>
      <color rgb="FFEAF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EventPlanner">
      <a:majorFont>
        <a:latin typeface="Rockwell Nov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51"/>
  <sheetViews>
    <sheetView topLeftCell="A29" zoomScale="150" zoomScaleNormal="150" zoomScaleSheetLayoutView="100" workbookViewId="0">
      <selection activeCell="E45" sqref="E45"/>
    </sheetView>
  </sheetViews>
  <sheetFormatPr defaultColWidth="9" defaultRowHeight="15"/>
  <cols>
    <col min="1" max="1" width="7.5" style="225" customWidth="1"/>
    <col min="2" max="2" width="9" style="225"/>
    <col min="3" max="3" width="10.625" style="225" customWidth="1"/>
    <col min="4" max="8" width="9" style="225"/>
    <col min="9" max="9" width="5.125" style="225" customWidth="1"/>
    <col min="10" max="10" width="5.5" style="225" customWidth="1"/>
    <col min="11" max="11" width="5.125" style="225" customWidth="1"/>
    <col min="12" max="12" width="6.625" style="225" customWidth="1"/>
    <col min="13" max="13" width="14.125" style="225" customWidth="1"/>
    <col min="14" max="14" width="12.125" style="225" customWidth="1"/>
    <col min="15" max="16384" width="9" style="225"/>
  </cols>
  <sheetData>
    <row r="1" spans="2:14" ht="19.5" thickBot="1">
      <c r="B1" s="222" t="s">
        <v>153</v>
      </c>
      <c r="C1" s="223" t="s">
        <v>154</v>
      </c>
      <c r="D1" s="223"/>
      <c r="E1" s="223"/>
      <c r="F1" s="222" t="s">
        <v>153</v>
      </c>
      <c r="G1" s="223" t="s">
        <v>155</v>
      </c>
      <c r="H1" s="223"/>
      <c r="I1" s="224"/>
      <c r="J1" s="224"/>
      <c r="K1" s="224"/>
      <c r="L1" s="223" t="s">
        <v>156</v>
      </c>
      <c r="M1" s="223"/>
      <c r="N1" s="223"/>
    </row>
    <row r="2" spans="2:14" ht="16.5">
      <c r="B2" s="309" t="s">
        <v>157</v>
      </c>
      <c r="C2" s="310"/>
      <c r="D2" s="310"/>
      <c r="E2" s="310"/>
      <c r="F2" s="310"/>
      <c r="G2" s="310"/>
      <c r="H2" s="310"/>
      <c r="I2" s="310"/>
      <c r="J2" s="310"/>
      <c r="K2" s="310"/>
      <c r="L2" s="310"/>
      <c r="M2" s="310"/>
      <c r="N2" s="311"/>
    </row>
    <row r="3" spans="2:14" ht="17.25" thickBot="1">
      <c r="B3" s="312" t="s">
        <v>198</v>
      </c>
      <c r="C3" s="313"/>
      <c r="D3" s="313"/>
      <c r="E3" s="313"/>
      <c r="F3" s="313"/>
      <c r="G3" s="313"/>
      <c r="H3" s="313"/>
      <c r="I3" s="313"/>
      <c r="J3" s="313"/>
      <c r="K3" s="313"/>
      <c r="L3" s="313"/>
      <c r="M3" s="313"/>
      <c r="N3" s="314"/>
    </row>
    <row r="4" spans="2:14" ht="16.5">
      <c r="B4" s="315" t="s">
        <v>158</v>
      </c>
      <c r="C4" s="316"/>
      <c r="D4" s="316"/>
      <c r="E4" s="316"/>
      <c r="F4" s="316"/>
      <c r="G4" s="316"/>
      <c r="H4" s="316"/>
      <c r="I4" s="316"/>
      <c r="J4" s="316"/>
      <c r="K4" s="316"/>
      <c r="L4" s="316"/>
      <c r="M4" s="316"/>
      <c r="N4" s="317"/>
    </row>
    <row r="5" spans="2:14" ht="15.75">
      <c r="B5" s="318" t="s">
        <v>195</v>
      </c>
      <c r="C5" s="319"/>
      <c r="D5" s="319"/>
      <c r="E5" s="319"/>
      <c r="F5" s="319"/>
      <c r="G5" s="319"/>
      <c r="H5" s="258"/>
      <c r="I5" s="258"/>
      <c r="J5" s="258"/>
      <c r="K5" s="258"/>
      <c r="L5" s="258"/>
      <c r="M5" s="258"/>
      <c r="N5" s="226"/>
    </row>
    <row r="6" spans="2:14" ht="15.75">
      <c r="B6" s="244" t="s">
        <v>196</v>
      </c>
      <c r="C6" s="259"/>
      <c r="D6" s="260"/>
      <c r="E6" s="261"/>
      <c r="F6" s="262"/>
      <c r="G6" s="262"/>
      <c r="H6" s="258"/>
      <c r="I6" s="258"/>
      <c r="J6" s="258"/>
      <c r="K6" s="258"/>
      <c r="L6" s="258"/>
      <c r="M6" s="258"/>
      <c r="N6" s="226"/>
    </row>
    <row r="7" spans="2:14" ht="16.5" thickBot="1">
      <c r="B7" s="320" t="s">
        <v>197</v>
      </c>
      <c r="C7" s="321"/>
      <c r="D7" s="322"/>
      <c r="E7" s="322"/>
      <c r="F7" s="261"/>
      <c r="G7" s="261"/>
      <c r="H7" s="258"/>
      <c r="I7" s="258"/>
      <c r="J7" s="258"/>
      <c r="K7" s="258"/>
      <c r="L7" s="258"/>
      <c r="M7" s="258"/>
      <c r="N7" s="226"/>
    </row>
    <row r="8" spans="2:14" ht="9.75" customHeight="1" thickTop="1">
      <c r="B8" s="227"/>
      <c r="C8" s="263"/>
      <c r="D8" s="263"/>
      <c r="E8" s="263"/>
      <c r="F8" s="323"/>
      <c r="G8" s="323"/>
      <c r="H8" s="263"/>
      <c r="I8" s="263"/>
      <c r="J8" s="263"/>
      <c r="K8" s="263"/>
      <c r="L8" s="263"/>
      <c r="M8" s="263"/>
      <c r="N8" s="228"/>
    </row>
    <row r="9" spans="2:14" ht="15.75">
      <c r="B9" s="324" t="s">
        <v>159</v>
      </c>
      <c r="C9" s="325"/>
      <c r="D9" s="325"/>
      <c r="E9" s="325"/>
      <c r="F9" s="325"/>
      <c r="G9" s="325"/>
      <c r="H9" s="325"/>
      <c r="I9" s="325"/>
      <c r="J9" s="325"/>
      <c r="K9" s="325"/>
      <c r="L9" s="325"/>
      <c r="M9" s="325"/>
      <c r="N9" s="326"/>
    </row>
    <row r="10" spans="2:14" ht="15.75">
      <c r="B10" s="327" t="s">
        <v>160</v>
      </c>
      <c r="C10" s="328"/>
      <c r="D10" s="328"/>
      <c r="E10" s="328"/>
      <c r="F10" s="328"/>
      <c r="G10" s="328"/>
      <c r="H10" s="328"/>
      <c r="I10" s="328"/>
      <c r="J10" s="328"/>
      <c r="K10" s="328"/>
      <c r="L10" s="328"/>
      <c r="M10" s="328"/>
      <c r="N10" s="329"/>
    </row>
    <row r="11" spans="2:14" ht="162" customHeight="1">
      <c r="B11" s="285" t="s">
        <v>161</v>
      </c>
      <c r="C11" s="286"/>
      <c r="D11" s="286"/>
      <c r="E11" s="286"/>
      <c r="F11" s="286"/>
      <c r="G11" s="286"/>
      <c r="H11" s="286"/>
      <c r="I11" s="286"/>
      <c r="J11" s="286"/>
      <c r="K11" s="286"/>
      <c r="L11" s="286"/>
      <c r="M11" s="286"/>
      <c r="N11" s="287"/>
    </row>
    <row r="12" spans="2:14">
      <c r="B12" s="285"/>
      <c r="C12" s="286"/>
      <c r="D12" s="286"/>
      <c r="E12" s="286"/>
      <c r="F12" s="286"/>
      <c r="G12" s="286"/>
      <c r="H12" s="286"/>
      <c r="I12" s="286"/>
      <c r="J12" s="286"/>
      <c r="K12" s="286"/>
      <c r="L12" s="286"/>
      <c r="M12" s="286"/>
      <c r="N12" s="287"/>
    </row>
    <row r="13" spans="2:14">
      <c r="B13" s="285"/>
      <c r="C13" s="286"/>
      <c r="D13" s="286"/>
      <c r="E13" s="286"/>
      <c r="F13" s="286"/>
      <c r="G13" s="286"/>
      <c r="H13" s="286"/>
      <c r="I13" s="286"/>
      <c r="J13" s="286"/>
      <c r="K13" s="286"/>
      <c r="L13" s="286"/>
      <c r="M13" s="286"/>
      <c r="N13" s="287"/>
    </row>
    <row r="14" spans="2:14">
      <c r="B14" s="285"/>
      <c r="C14" s="286"/>
      <c r="D14" s="286"/>
      <c r="E14" s="286"/>
      <c r="F14" s="286"/>
      <c r="G14" s="286"/>
      <c r="H14" s="286"/>
      <c r="I14" s="286"/>
      <c r="J14" s="286"/>
      <c r="K14" s="286"/>
      <c r="L14" s="286"/>
      <c r="M14" s="286"/>
      <c r="N14" s="287"/>
    </row>
    <row r="15" spans="2:14">
      <c r="B15" s="285"/>
      <c r="C15" s="286"/>
      <c r="D15" s="286"/>
      <c r="E15" s="286"/>
      <c r="F15" s="286"/>
      <c r="G15" s="286"/>
      <c r="H15" s="286"/>
      <c r="I15" s="286"/>
      <c r="J15" s="286"/>
      <c r="K15" s="286"/>
      <c r="L15" s="286"/>
      <c r="M15" s="286"/>
      <c r="N15" s="287"/>
    </row>
    <row r="16" spans="2:14">
      <c r="B16" s="285"/>
      <c r="C16" s="286"/>
      <c r="D16" s="286"/>
      <c r="E16" s="286"/>
      <c r="F16" s="286"/>
      <c r="G16" s="286"/>
      <c r="H16" s="286"/>
      <c r="I16" s="286"/>
      <c r="J16" s="286"/>
      <c r="K16" s="286"/>
      <c r="L16" s="286"/>
      <c r="M16" s="286"/>
      <c r="N16" s="287"/>
    </row>
    <row r="17" spans="2:14">
      <c r="B17" s="285"/>
      <c r="C17" s="286"/>
      <c r="D17" s="286"/>
      <c r="E17" s="286"/>
      <c r="F17" s="286"/>
      <c r="G17" s="286"/>
      <c r="H17" s="286"/>
      <c r="I17" s="286"/>
      <c r="J17" s="286"/>
      <c r="K17" s="286"/>
      <c r="L17" s="286"/>
      <c r="M17" s="286"/>
      <c r="N17" s="287"/>
    </row>
    <row r="18" spans="2:14" ht="12" customHeight="1">
      <c r="B18" s="282"/>
      <c r="C18" s="283"/>
      <c r="D18" s="263"/>
      <c r="E18" s="263"/>
      <c r="F18" s="283"/>
      <c r="G18" s="283"/>
      <c r="H18" s="263"/>
      <c r="I18" s="263"/>
      <c r="J18" s="263"/>
      <c r="K18" s="263"/>
      <c r="L18" s="263"/>
      <c r="M18" s="263"/>
      <c r="N18" s="228"/>
    </row>
    <row r="19" spans="2:14" ht="15.75">
      <c r="B19" s="301" t="s">
        <v>199</v>
      </c>
      <c r="C19" s="302"/>
      <c r="D19" s="302"/>
      <c r="E19" s="302"/>
      <c r="F19" s="302"/>
      <c r="G19" s="302"/>
      <c r="H19" s="302"/>
      <c r="I19" s="302"/>
      <c r="J19" s="302"/>
      <c r="K19" s="302"/>
      <c r="L19" s="302"/>
      <c r="M19" s="302"/>
      <c r="N19" s="303"/>
    </row>
    <row r="20" spans="2:14">
      <c r="B20" s="304" t="s">
        <v>162</v>
      </c>
      <c r="C20" s="305"/>
      <c r="D20" s="305"/>
      <c r="E20" s="305"/>
      <c r="F20" s="305"/>
      <c r="G20" s="305"/>
      <c r="H20" s="305"/>
      <c r="I20" s="305"/>
      <c r="J20" s="305"/>
      <c r="K20" s="305"/>
      <c r="L20" s="305"/>
      <c r="M20" s="305"/>
      <c r="N20" s="306"/>
    </row>
    <row r="21" spans="2:14" ht="15.75">
      <c r="B21" s="229" t="s">
        <v>163</v>
      </c>
      <c r="C21" s="264"/>
      <c r="D21" s="264"/>
      <c r="E21" s="264"/>
      <c r="F21" s="289" t="s">
        <v>217</v>
      </c>
      <c r="G21" s="289"/>
      <c r="H21" s="289"/>
      <c r="I21" s="289"/>
      <c r="J21" s="289"/>
      <c r="K21" s="289"/>
      <c r="L21" s="289"/>
      <c r="M21" s="289"/>
      <c r="N21" s="290"/>
    </row>
    <row r="22" spans="2:14" ht="15.75">
      <c r="B22" s="229" t="s">
        <v>164</v>
      </c>
      <c r="C22" s="230"/>
      <c r="D22" s="230"/>
      <c r="E22" s="230"/>
      <c r="F22" s="307" t="s">
        <v>218</v>
      </c>
      <c r="G22" s="307"/>
      <c r="H22" s="307"/>
      <c r="I22" s="307"/>
      <c r="J22" s="307"/>
      <c r="K22" s="307"/>
      <c r="L22" s="307"/>
      <c r="M22" s="307"/>
      <c r="N22" s="308"/>
    </row>
    <row r="23" spans="2:14" ht="15.75">
      <c r="B23" s="229" t="s">
        <v>165</v>
      </c>
      <c r="C23" s="230"/>
      <c r="D23" s="230"/>
      <c r="E23" s="230"/>
      <c r="F23" s="307" t="s">
        <v>219</v>
      </c>
      <c r="G23" s="307"/>
      <c r="H23" s="307"/>
      <c r="I23" s="307"/>
      <c r="J23" s="307"/>
      <c r="K23" s="307"/>
      <c r="L23" s="307"/>
      <c r="M23" s="307"/>
      <c r="N23" s="308"/>
    </row>
    <row r="24" spans="2:14" ht="15.75" thickBot="1">
      <c r="B24" s="282"/>
      <c r="C24" s="283"/>
      <c r="D24" s="263"/>
      <c r="E24" s="263"/>
      <c r="F24" s="284"/>
      <c r="G24" s="284"/>
      <c r="H24" s="263"/>
      <c r="I24" s="263"/>
      <c r="J24" s="263"/>
      <c r="K24" s="263"/>
      <c r="L24" s="263"/>
      <c r="M24" s="263"/>
      <c r="N24" s="228"/>
    </row>
    <row r="25" spans="2:14" ht="16.5" thickBot="1">
      <c r="B25" s="231" t="s">
        <v>220</v>
      </c>
      <c r="C25" s="264" t="s">
        <v>166</v>
      </c>
      <c r="D25" s="264"/>
      <c r="E25" s="264"/>
      <c r="F25" s="264"/>
      <c r="G25" s="264"/>
      <c r="H25" s="264"/>
      <c r="I25" s="264"/>
      <c r="J25" s="264"/>
      <c r="K25" s="264"/>
      <c r="L25" s="264"/>
      <c r="M25" s="264"/>
      <c r="N25" s="232"/>
    </row>
    <row r="26" spans="2:14" ht="15.75">
      <c r="B26" s="233"/>
      <c r="C26" s="264" t="s">
        <v>167</v>
      </c>
      <c r="D26" s="264"/>
      <c r="E26" s="264"/>
      <c r="F26" s="264"/>
      <c r="G26" s="264"/>
      <c r="H26" s="264"/>
      <c r="I26" s="264"/>
      <c r="J26" s="264"/>
      <c r="K26" s="264"/>
      <c r="L26" s="264"/>
      <c r="M26" s="264"/>
      <c r="N26" s="232"/>
    </row>
    <row r="27" spans="2:14" ht="15.75">
      <c r="B27" s="233"/>
      <c r="C27" s="264" t="s">
        <v>214</v>
      </c>
      <c r="D27" s="264"/>
      <c r="E27" s="264"/>
      <c r="F27" s="264"/>
      <c r="G27" s="264"/>
      <c r="H27" s="264"/>
      <c r="I27" s="264"/>
      <c r="J27" s="264"/>
      <c r="K27" s="264"/>
      <c r="L27" s="264"/>
      <c r="M27" s="264"/>
      <c r="N27" s="232"/>
    </row>
    <row r="28" spans="2:14" ht="15.75">
      <c r="B28" s="233"/>
      <c r="C28" s="265" t="s">
        <v>215</v>
      </c>
      <c r="D28" s="266"/>
      <c r="E28" s="266"/>
      <c r="F28" s="266"/>
      <c r="G28" s="266"/>
      <c r="H28" s="266"/>
      <c r="I28" s="264"/>
      <c r="J28" s="264"/>
      <c r="K28" s="264"/>
      <c r="L28" s="264"/>
      <c r="M28" s="264"/>
      <c r="N28" s="232"/>
    </row>
    <row r="29" spans="2:14" ht="15.75">
      <c r="B29" s="233"/>
      <c r="C29" s="265" t="s">
        <v>168</v>
      </c>
      <c r="D29" s="266"/>
      <c r="E29" s="266"/>
      <c r="F29" s="266"/>
      <c r="G29" s="266"/>
      <c r="H29" s="266"/>
      <c r="I29" s="264"/>
      <c r="J29" s="264"/>
      <c r="K29" s="264"/>
      <c r="L29" s="264"/>
      <c r="M29" s="264"/>
      <c r="N29" s="232"/>
    </row>
    <row r="30" spans="2:14" ht="15.75">
      <c r="B30" s="233"/>
      <c r="C30" s="265" t="s">
        <v>169</v>
      </c>
      <c r="D30" s="266"/>
      <c r="E30" s="266"/>
      <c r="F30" s="266"/>
      <c r="G30" s="266"/>
      <c r="H30" s="266"/>
      <c r="I30" s="264"/>
      <c r="J30" s="264"/>
      <c r="K30" s="264"/>
      <c r="L30" s="264"/>
      <c r="M30" s="264"/>
      <c r="N30" s="232"/>
    </row>
    <row r="31" spans="2:14" ht="15.75">
      <c r="B31" s="233"/>
      <c r="C31" s="265" t="s">
        <v>170</v>
      </c>
      <c r="D31" s="264"/>
      <c r="E31" s="264"/>
      <c r="F31" s="264"/>
      <c r="G31" s="264"/>
      <c r="H31" s="264"/>
      <c r="I31" s="264"/>
      <c r="J31" s="264"/>
      <c r="K31" s="264"/>
      <c r="L31" s="264"/>
      <c r="M31" s="264"/>
      <c r="N31" s="232"/>
    </row>
    <row r="32" spans="2:14" ht="15" customHeight="1">
      <c r="B32" s="233"/>
      <c r="C32" s="264" t="s">
        <v>171</v>
      </c>
      <c r="D32" s="264"/>
      <c r="E32" s="264"/>
      <c r="F32" s="264"/>
      <c r="G32" s="264"/>
      <c r="H32" s="264"/>
      <c r="I32" s="264"/>
      <c r="J32" s="264"/>
      <c r="K32" s="264"/>
      <c r="L32" s="264"/>
      <c r="M32" s="264"/>
      <c r="N32" s="232"/>
    </row>
    <row r="33" spans="2:14" ht="15.75">
      <c r="B33" s="233"/>
      <c r="C33" s="264" t="s">
        <v>172</v>
      </c>
      <c r="D33" s="264"/>
      <c r="E33" s="264"/>
      <c r="F33" s="264"/>
      <c r="G33" s="264"/>
      <c r="H33" s="264"/>
      <c r="I33" s="264"/>
      <c r="J33" s="264"/>
      <c r="K33" s="264"/>
      <c r="L33" s="264"/>
      <c r="M33" s="264"/>
      <c r="N33" s="232"/>
    </row>
    <row r="34" spans="2:14" ht="15.75">
      <c r="B34" s="242" t="s">
        <v>190</v>
      </c>
      <c r="C34" s="267"/>
      <c r="D34" s="263"/>
      <c r="E34" s="263"/>
      <c r="F34" s="283"/>
      <c r="G34" s="283"/>
      <c r="H34" s="263"/>
      <c r="I34" s="263"/>
      <c r="J34" s="263"/>
      <c r="K34" s="263"/>
      <c r="L34" s="263"/>
      <c r="M34" s="263"/>
      <c r="N34" s="228"/>
    </row>
    <row r="35" spans="2:14">
      <c r="B35" s="285" t="s">
        <v>173</v>
      </c>
      <c r="C35" s="286"/>
      <c r="D35" s="286"/>
      <c r="E35" s="286"/>
      <c r="F35" s="286"/>
      <c r="G35" s="286"/>
      <c r="H35" s="286"/>
      <c r="I35" s="286"/>
      <c r="J35" s="286"/>
      <c r="K35" s="286"/>
      <c r="L35" s="286"/>
      <c r="M35" s="286"/>
      <c r="N35" s="287"/>
    </row>
    <row r="36" spans="2:14">
      <c r="B36" s="285"/>
      <c r="C36" s="286"/>
      <c r="D36" s="286"/>
      <c r="E36" s="286"/>
      <c r="F36" s="286"/>
      <c r="G36" s="286"/>
      <c r="H36" s="286"/>
      <c r="I36" s="286"/>
      <c r="J36" s="286"/>
      <c r="K36" s="286"/>
      <c r="L36" s="286"/>
      <c r="M36" s="286"/>
      <c r="N36" s="287"/>
    </row>
    <row r="37" spans="2:14">
      <c r="B37" s="285"/>
      <c r="C37" s="286"/>
      <c r="D37" s="286"/>
      <c r="E37" s="286"/>
      <c r="F37" s="286"/>
      <c r="G37" s="286"/>
      <c r="H37" s="286"/>
      <c r="I37" s="286"/>
      <c r="J37" s="286"/>
      <c r="K37" s="286"/>
      <c r="L37" s="286"/>
      <c r="M37" s="286"/>
      <c r="N37" s="287"/>
    </row>
    <row r="38" spans="2:14" ht="15.75" thickBot="1">
      <c r="B38" s="285"/>
      <c r="C38" s="286"/>
      <c r="D38" s="286"/>
      <c r="E38" s="286"/>
      <c r="F38" s="286"/>
      <c r="G38" s="286"/>
      <c r="H38" s="286"/>
      <c r="I38" s="286"/>
      <c r="J38" s="286"/>
      <c r="K38" s="286"/>
      <c r="L38" s="286"/>
      <c r="M38" s="286"/>
      <c r="N38" s="287"/>
    </row>
    <row r="39" spans="2:14" ht="32.25" customHeight="1">
      <c r="B39" s="291" t="s">
        <v>191</v>
      </c>
      <c r="C39" s="292"/>
      <c r="D39" s="292"/>
      <c r="E39" s="292"/>
      <c r="F39" s="292"/>
      <c r="G39" s="292"/>
      <c r="H39" s="292"/>
      <c r="I39" s="292"/>
      <c r="J39" s="292"/>
      <c r="K39" s="292"/>
      <c r="L39" s="292"/>
      <c r="M39" s="292"/>
      <c r="N39" s="293"/>
    </row>
    <row r="40" spans="2:14" ht="15.75" thickBot="1">
      <c r="B40" s="294"/>
      <c r="C40" s="295"/>
      <c r="D40" s="295"/>
      <c r="E40" s="295"/>
      <c r="F40" s="295"/>
      <c r="G40" s="295"/>
      <c r="H40" s="295"/>
      <c r="I40" s="295"/>
      <c r="J40" s="295"/>
      <c r="K40" s="295"/>
      <c r="L40" s="295"/>
      <c r="M40" s="295"/>
      <c r="N40" s="296"/>
    </row>
    <row r="41" spans="2:14" ht="18.75">
      <c r="B41" s="297" t="s">
        <v>174</v>
      </c>
      <c r="C41" s="298"/>
      <c r="D41" s="298"/>
      <c r="E41" s="298"/>
      <c r="F41" s="298"/>
      <c r="G41" s="298"/>
      <c r="H41" s="298"/>
      <c r="I41" s="298"/>
      <c r="J41" s="263"/>
      <c r="K41" s="263"/>
      <c r="L41" s="263"/>
      <c r="M41" s="263"/>
      <c r="N41" s="228"/>
    </row>
    <row r="42" spans="2:14" ht="15.75">
      <c r="B42" s="299" t="s">
        <v>175</v>
      </c>
      <c r="C42" s="300"/>
      <c r="D42" s="289" t="s">
        <v>221</v>
      </c>
      <c r="E42" s="289"/>
      <c r="F42" s="289"/>
      <c r="G42" s="289"/>
      <c r="H42" s="289"/>
      <c r="I42" s="289"/>
      <c r="J42" s="289"/>
      <c r="K42" s="289"/>
      <c r="L42" s="289"/>
      <c r="M42" s="289"/>
      <c r="N42" s="290"/>
    </row>
    <row r="43" spans="2:14" ht="18" customHeight="1">
      <c r="B43" s="282"/>
      <c r="C43" s="283"/>
      <c r="D43" s="234"/>
      <c r="E43" s="234"/>
      <c r="F43" s="234"/>
      <c r="G43" s="234"/>
      <c r="H43" s="234"/>
      <c r="I43" s="235" t="s">
        <v>176</v>
      </c>
      <c r="J43" s="234"/>
      <c r="K43" s="234"/>
      <c r="L43" s="234"/>
      <c r="M43" s="234"/>
      <c r="N43" s="236"/>
    </row>
    <row r="44" spans="2:14" ht="18" customHeight="1">
      <c r="B44" s="288" t="s">
        <v>217</v>
      </c>
      <c r="C44" s="289"/>
      <c r="D44" s="289"/>
      <c r="E44" s="289"/>
      <c r="F44" s="289"/>
      <c r="G44" s="289"/>
      <c r="H44" s="289"/>
      <c r="I44" s="289"/>
      <c r="J44" s="289"/>
      <c r="K44" s="289"/>
      <c r="L44" s="289"/>
      <c r="M44" s="289"/>
      <c r="N44" s="290"/>
    </row>
    <row r="45" spans="2:14" ht="21.75">
      <c r="B45" s="237" t="s">
        <v>177</v>
      </c>
      <c r="C45" s="238"/>
      <c r="D45" s="268"/>
      <c r="E45" s="269"/>
      <c r="F45" s="274"/>
      <c r="G45" s="274"/>
      <c r="H45" s="269"/>
      <c r="I45" s="264" t="s">
        <v>178</v>
      </c>
      <c r="J45" s="269"/>
      <c r="K45" s="269"/>
      <c r="L45" s="269"/>
      <c r="M45" s="269"/>
      <c r="N45" s="239"/>
    </row>
    <row r="46" spans="2:14" ht="6.6" customHeight="1">
      <c r="B46" s="275"/>
      <c r="C46" s="276"/>
      <c r="D46" s="268"/>
      <c r="E46" s="268"/>
      <c r="F46" s="276"/>
      <c r="G46" s="276"/>
      <c r="H46" s="268"/>
      <c r="I46" s="268"/>
      <c r="J46" s="268"/>
      <c r="K46" s="268"/>
      <c r="L46" s="268"/>
      <c r="M46" s="268"/>
      <c r="N46" s="240"/>
    </row>
    <row r="47" spans="2:14" ht="18.600000000000001" customHeight="1">
      <c r="B47" s="229" t="s">
        <v>179</v>
      </c>
      <c r="C47" s="264"/>
      <c r="D47" s="277" t="s">
        <v>194</v>
      </c>
      <c r="E47" s="277"/>
      <c r="F47" s="277"/>
      <c r="G47" s="277"/>
      <c r="H47" s="277"/>
      <c r="I47" s="277"/>
      <c r="J47" s="277"/>
      <c r="K47" s="277"/>
      <c r="L47" s="277"/>
      <c r="M47" s="277"/>
      <c r="N47" s="278"/>
    </row>
    <row r="48" spans="2:14" ht="21.75">
      <c r="B48" s="275"/>
      <c r="C48" s="276"/>
      <c r="D48" s="268" t="s">
        <v>192</v>
      </c>
      <c r="E48" s="234"/>
      <c r="F48" s="234"/>
      <c r="G48" s="234"/>
      <c r="H48" s="234"/>
      <c r="I48" s="235" t="s">
        <v>193</v>
      </c>
      <c r="J48" s="234"/>
      <c r="K48" s="234"/>
      <c r="L48" s="234"/>
      <c r="M48" s="234"/>
      <c r="N48" s="243" t="s">
        <v>178</v>
      </c>
    </row>
    <row r="49" spans="2:14" ht="16.5" customHeight="1">
      <c r="B49" s="279" t="s">
        <v>216</v>
      </c>
      <c r="C49" s="280"/>
      <c r="D49" s="280"/>
      <c r="E49" s="280"/>
      <c r="F49" s="280"/>
      <c r="G49" s="280"/>
      <c r="H49" s="280"/>
      <c r="I49" s="280"/>
      <c r="J49" s="280"/>
      <c r="K49" s="280"/>
      <c r="L49" s="280"/>
      <c r="M49" s="280"/>
      <c r="N49" s="281"/>
    </row>
    <row r="50" spans="2:14">
      <c r="B50" s="279"/>
      <c r="C50" s="280"/>
      <c r="D50" s="280"/>
      <c r="E50" s="280"/>
      <c r="F50" s="280"/>
      <c r="G50" s="280"/>
      <c r="H50" s="280"/>
      <c r="I50" s="280"/>
      <c r="J50" s="280"/>
      <c r="K50" s="280"/>
      <c r="L50" s="280"/>
      <c r="M50" s="280"/>
      <c r="N50" s="281"/>
    </row>
    <row r="51" spans="2:14" ht="22.5" thickBot="1">
      <c r="B51" s="272"/>
      <c r="C51" s="273"/>
      <c r="D51" s="270"/>
      <c r="E51" s="270"/>
      <c r="F51" s="273"/>
      <c r="G51" s="273"/>
      <c r="H51" s="270"/>
      <c r="I51" s="270"/>
      <c r="J51" s="270"/>
      <c r="K51" s="270"/>
      <c r="L51" s="270"/>
      <c r="M51" s="270"/>
      <c r="N51" s="271"/>
    </row>
  </sheetData>
  <mergeCells count="34">
    <mergeCell ref="B18:C18"/>
    <mergeCell ref="F18:G18"/>
    <mergeCell ref="B2:N2"/>
    <mergeCell ref="B3:N3"/>
    <mergeCell ref="B4:N4"/>
    <mergeCell ref="B5:G5"/>
    <mergeCell ref="B7:E7"/>
    <mergeCell ref="F8:G8"/>
    <mergeCell ref="B9:N9"/>
    <mergeCell ref="B10:N10"/>
    <mergeCell ref="B11:N17"/>
    <mergeCell ref="B19:N19"/>
    <mergeCell ref="B20:N20"/>
    <mergeCell ref="F21:N21"/>
    <mergeCell ref="F22:N22"/>
    <mergeCell ref="F23:N23"/>
    <mergeCell ref="B24:C24"/>
    <mergeCell ref="F24:G24"/>
    <mergeCell ref="F34:G34"/>
    <mergeCell ref="B35:N38"/>
    <mergeCell ref="B44:N44"/>
    <mergeCell ref="B39:N40"/>
    <mergeCell ref="B41:I41"/>
    <mergeCell ref="B42:C42"/>
    <mergeCell ref="D42:N42"/>
    <mergeCell ref="B43:C43"/>
    <mergeCell ref="B51:C51"/>
    <mergeCell ref="F51:G51"/>
    <mergeCell ref="F45:G45"/>
    <mergeCell ref="B46:C46"/>
    <mergeCell ref="F46:G46"/>
    <mergeCell ref="D47:N47"/>
    <mergeCell ref="B48:C48"/>
    <mergeCell ref="B49:N50"/>
  </mergeCells>
  <pageMargins left="0.7" right="0.7" top="0.75" bottom="0.75" header="0.3" footer="0.3"/>
  <pageSetup scale="68"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W233"/>
  <sheetViews>
    <sheetView showGridLines="0" topLeftCell="C224" zoomScale="150" zoomScaleNormal="150" zoomScaleSheetLayoutView="80" zoomScalePageLayoutView="90" workbookViewId="0">
      <selection activeCell="G77" sqref="G77"/>
    </sheetView>
  </sheetViews>
  <sheetFormatPr defaultColWidth="9" defaultRowHeight="12.75"/>
  <cols>
    <col min="1" max="1" width="5.375" style="1" bestFit="1" customWidth="1"/>
    <col min="2" max="2" width="8.875" style="1" customWidth="1"/>
    <col min="3" max="3" width="80.375" style="1" customWidth="1"/>
    <col min="4" max="4" width="27.125" style="1" customWidth="1"/>
    <col min="5" max="5" width="23.375" style="1" customWidth="1"/>
    <col min="6" max="6" width="18" style="2" customWidth="1"/>
    <col min="7" max="7" width="19.625" style="1" customWidth="1"/>
    <col min="8" max="8" width="23.625" style="56" customWidth="1"/>
    <col min="9" max="9" width="9" style="1"/>
    <col min="10" max="10" width="9.625" style="1" bestFit="1" customWidth="1"/>
    <col min="11" max="16384" width="9" style="1"/>
  </cols>
  <sheetData>
    <row r="1" spans="1:23" s="6" customFormat="1" ht="15" customHeight="1">
      <c r="A1" s="5"/>
      <c r="B1" s="337"/>
      <c r="C1" s="337"/>
      <c r="D1" s="337"/>
      <c r="E1" s="337"/>
      <c r="F1" s="337"/>
      <c r="G1" s="337"/>
      <c r="H1" s="337"/>
    </row>
    <row r="2" spans="1:23" s="6" customFormat="1" ht="18" customHeight="1">
      <c r="A2" s="5"/>
      <c r="B2" s="341" t="s">
        <v>200</v>
      </c>
      <c r="C2" s="342"/>
      <c r="D2" s="342"/>
      <c r="E2" s="342"/>
      <c r="F2" s="342"/>
      <c r="G2" s="342"/>
      <c r="H2" s="343"/>
    </row>
    <row r="3" spans="1:23" s="6" customFormat="1" ht="18" customHeight="1">
      <c r="A3" s="5"/>
      <c r="B3" s="344"/>
      <c r="C3" s="345"/>
      <c r="D3" s="345"/>
      <c r="E3" s="345"/>
      <c r="F3" s="345"/>
      <c r="G3" s="345"/>
      <c r="H3" s="346"/>
    </row>
    <row r="4" spans="1:23" s="6" customFormat="1" ht="18" customHeight="1">
      <c r="A4" s="5"/>
      <c r="B4" s="344"/>
      <c r="C4" s="345"/>
      <c r="D4" s="345"/>
      <c r="E4" s="345"/>
      <c r="F4" s="345"/>
      <c r="G4" s="345"/>
      <c r="H4" s="346"/>
    </row>
    <row r="5" spans="1:23" s="6" customFormat="1" ht="18" customHeight="1">
      <c r="A5" s="5"/>
      <c r="B5" s="344"/>
      <c r="C5" s="345"/>
      <c r="D5" s="345"/>
      <c r="E5" s="345"/>
      <c r="F5" s="345"/>
      <c r="G5" s="345"/>
      <c r="H5" s="346"/>
    </row>
    <row r="6" spans="1:23" s="6" customFormat="1" ht="10.5" customHeight="1">
      <c r="A6" s="5"/>
      <c r="B6" s="344"/>
      <c r="C6" s="345"/>
      <c r="D6" s="345"/>
      <c r="E6" s="345"/>
      <c r="F6" s="345"/>
      <c r="G6" s="345"/>
      <c r="H6" s="346"/>
    </row>
    <row r="7" spans="1:23" s="6" customFormat="1" ht="12" customHeight="1">
      <c r="A7" s="5"/>
      <c r="B7" s="347" t="s">
        <v>0</v>
      </c>
      <c r="C7" s="348"/>
      <c r="D7" s="348"/>
      <c r="E7" s="348"/>
      <c r="F7" s="348"/>
      <c r="G7" s="348"/>
      <c r="H7" s="349"/>
    </row>
    <row r="8" spans="1:23" s="6" customFormat="1" ht="12" customHeight="1">
      <c r="A8" s="5"/>
      <c r="B8" s="338"/>
      <c r="C8" s="339"/>
      <c r="D8" s="339"/>
      <c r="E8" s="339"/>
      <c r="F8" s="339"/>
      <c r="G8" s="339"/>
      <c r="H8" s="340"/>
    </row>
    <row r="9" spans="1:23" s="6" customFormat="1" ht="24.95" customHeight="1">
      <c r="A9" s="5"/>
      <c r="B9" s="117" t="s">
        <v>1</v>
      </c>
      <c r="C9" s="218" t="s">
        <v>145</v>
      </c>
      <c r="D9" s="210" t="s">
        <v>143</v>
      </c>
      <c r="E9" s="217" t="s">
        <v>144</v>
      </c>
      <c r="F9" s="97"/>
      <c r="G9" s="97"/>
      <c r="H9" s="98"/>
    </row>
    <row r="10" spans="1:23" s="55" customFormat="1" ht="16.5" thickBot="1">
      <c r="A10" s="54"/>
      <c r="B10" s="106"/>
      <c r="C10" s="90"/>
      <c r="D10" s="91"/>
      <c r="E10" s="91"/>
      <c r="F10" s="92"/>
      <c r="G10" s="119" t="s">
        <v>2</v>
      </c>
      <c r="H10" s="116" t="s">
        <v>3</v>
      </c>
    </row>
    <row r="11" spans="1:23" s="53" customFormat="1" ht="15.75" customHeight="1">
      <c r="B11" s="120" t="s">
        <v>4</v>
      </c>
      <c r="C11" s="121"/>
      <c r="D11" s="122"/>
      <c r="E11" s="122"/>
      <c r="F11" s="123"/>
      <c r="G11" s="251">
        <v>0</v>
      </c>
      <c r="H11" s="221">
        <f>H226</f>
        <v>164500</v>
      </c>
    </row>
    <row r="12" spans="1:23" s="53" customFormat="1" ht="15.75" customHeight="1">
      <c r="B12" s="107"/>
      <c r="C12" s="134"/>
      <c r="D12" s="135"/>
      <c r="E12" s="135"/>
      <c r="F12" s="136"/>
      <c r="G12" s="137"/>
      <c r="H12" s="108"/>
    </row>
    <row r="13" spans="1:23" s="53" customFormat="1" ht="23.25">
      <c r="B13" s="171" t="s">
        <v>201</v>
      </c>
      <c r="C13" s="172"/>
      <c r="D13" s="173"/>
      <c r="E13" s="173"/>
      <c r="F13" s="174"/>
      <c r="G13" s="175"/>
      <c r="H13" s="176"/>
    </row>
    <row r="14" spans="1:23" ht="15">
      <c r="A14" s="46"/>
      <c r="B14" s="138" t="s">
        <v>6</v>
      </c>
      <c r="C14" s="39"/>
      <c r="D14" s="40"/>
      <c r="E14" s="40"/>
      <c r="F14" s="22"/>
      <c r="G14" s="23"/>
      <c r="H14" s="59"/>
      <c r="K14" s="21"/>
    </row>
    <row r="15" spans="1:23" ht="15">
      <c r="A15" s="7"/>
      <c r="B15" s="110" t="s">
        <v>7</v>
      </c>
      <c r="C15" s="111"/>
      <c r="D15" s="112"/>
      <c r="E15" s="112"/>
      <c r="F15" s="113"/>
      <c r="G15" s="114"/>
      <c r="H15" s="115"/>
      <c r="J15" s="67"/>
    </row>
    <row r="16" spans="1:23" s="3" customFormat="1" ht="17.100000000000001" customHeight="1">
      <c r="A16" s="1"/>
      <c r="B16" s="177" t="s">
        <v>121</v>
      </c>
      <c r="C16" s="139"/>
      <c r="D16" s="139"/>
      <c r="E16" s="139"/>
      <c r="F16" s="139"/>
      <c r="G16" s="139"/>
      <c r="H16" s="140"/>
      <c r="J16" s="67"/>
      <c r="K16" s="1"/>
      <c r="L16" s="1"/>
      <c r="M16" s="1"/>
      <c r="N16" s="1"/>
      <c r="O16" s="1"/>
      <c r="P16" s="1"/>
      <c r="Q16" s="1"/>
      <c r="R16" s="1"/>
      <c r="S16" s="1"/>
      <c r="T16" s="1"/>
      <c r="U16" s="1"/>
      <c r="V16" s="1"/>
      <c r="W16" s="1"/>
    </row>
    <row r="17" spans="1:23" s="7" customFormat="1" ht="33" customHeight="1">
      <c r="A17" s="1"/>
      <c r="B17" s="160" t="s">
        <v>5</v>
      </c>
      <c r="C17" s="160" t="s">
        <v>115</v>
      </c>
      <c r="D17" s="161" t="s">
        <v>9</v>
      </c>
      <c r="E17" s="162" t="s">
        <v>118</v>
      </c>
      <c r="F17" s="162" t="s">
        <v>116</v>
      </c>
      <c r="G17" s="160" t="s">
        <v>117</v>
      </c>
      <c r="H17" s="163" t="s">
        <v>10</v>
      </c>
      <c r="J17" s="1"/>
      <c r="K17" s="1"/>
      <c r="L17" s="1"/>
      <c r="M17" s="1"/>
      <c r="N17" s="1"/>
      <c r="O17" s="1"/>
      <c r="P17" s="1"/>
      <c r="Q17" s="1"/>
      <c r="R17" s="1"/>
      <c r="S17" s="1"/>
      <c r="T17" s="1"/>
      <c r="U17" s="1"/>
      <c r="V17" s="1"/>
      <c r="W17" s="1"/>
    </row>
    <row r="18" spans="1:23" s="214" customFormat="1" ht="15.95" customHeight="1">
      <c r="A18" s="213"/>
      <c r="B18" s="65" t="s">
        <v>11</v>
      </c>
      <c r="C18" s="41" t="s">
        <v>180</v>
      </c>
      <c r="D18" s="47">
        <v>0</v>
      </c>
      <c r="E18" s="219">
        <v>0</v>
      </c>
      <c r="F18" s="64">
        <v>0</v>
      </c>
      <c r="G18" s="64">
        <v>0</v>
      </c>
      <c r="H18" s="43">
        <f>F18+G18</f>
        <v>0</v>
      </c>
      <c r="J18" s="215"/>
      <c r="K18" s="215"/>
      <c r="L18" s="215"/>
      <c r="M18" s="215"/>
      <c r="N18" s="215"/>
      <c r="O18" s="215"/>
      <c r="P18" s="215"/>
      <c r="Q18" s="215"/>
      <c r="R18" s="215"/>
      <c r="S18" s="215"/>
      <c r="T18" s="215"/>
      <c r="U18" s="215"/>
      <c r="V18" s="215"/>
      <c r="W18" s="215"/>
    </row>
    <row r="19" spans="1:23" ht="15.95" customHeight="1">
      <c r="A19" s="8"/>
      <c r="B19" s="96" t="s">
        <v>11</v>
      </c>
      <c r="C19" s="41" t="s">
        <v>180</v>
      </c>
      <c r="D19" s="47">
        <v>0</v>
      </c>
      <c r="E19" s="219">
        <v>0</v>
      </c>
      <c r="F19" s="64">
        <v>0</v>
      </c>
      <c r="G19" s="64">
        <v>0</v>
      </c>
      <c r="H19" s="43">
        <f t="shared" ref="H19:H22" si="0">F19+G19</f>
        <v>0</v>
      </c>
      <c r="J19" s="3"/>
      <c r="K19" s="3"/>
      <c r="L19" s="3"/>
      <c r="M19" s="3"/>
      <c r="N19" s="3"/>
      <c r="O19" s="3"/>
      <c r="P19" s="3"/>
      <c r="Q19" s="3"/>
      <c r="R19" s="3"/>
      <c r="S19" s="3"/>
      <c r="T19" s="3"/>
      <c r="U19" s="3"/>
      <c r="V19" s="3"/>
      <c r="W19" s="3"/>
    </row>
    <row r="20" spans="1:23" ht="15.95" customHeight="1">
      <c r="A20" s="8"/>
      <c r="B20" s="65" t="s">
        <v>11</v>
      </c>
      <c r="C20" s="41" t="s">
        <v>180</v>
      </c>
      <c r="D20" s="47">
        <v>0</v>
      </c>
      <c r="E20" s="219">
        <v>0</v>
      </c>
      <c r="F20" s="64">
        <v>0</v>
      </c>
      <c r="G20" s="64">
        <v>0</v>
      </c>
      <c r="H20" s="43">
        <f t="shared" si="0"/>
        <v>0</v>
      </c>
      <c r="J20" s="3"/>
      <c r="K20" s="3"/>
      <c r="L20" s="3"/>
      <c r="M20" s="3"/>
      <c r="N20" s="3"/>
      <c r="O20" s="3"/>
      <c r="P20" s="3"/>
      <c r="Q20" s="3"/>
      <c r="R20" s="3"/>
      <c r="S20" s="3"/>
      <c r="T20" s="3"/>
      <c r="U20" s="3"/>
      <c r="V20" s="3"/>
      <c r="W20" s="3"/>
    </row>
    <row r="21" spans="1:23" ht="15.95" customHeight="1">
      <c r="A21" s="8"/>
      <c r="B21" s="65" t="s">
        <v>11</v>
      </c>
      <c r="C21" s="41" t="s">
        <v>180</v>
      </c>
      <c r="D21" s="47">
        <v>0</v>
      </c>
      <c r="E21" s="219">
        <v>0</v>
      </c>
      <c r="F21" s="64">
        <v>0</v>
      </c>
      <c r="G21" s="64">
        <v>0</v>
      </c>
      <c r="H21" s="43">
        <f t="shared" si="0"/>
        <v>0</v>
      </c>
      <c r="J21" s="3"/>
      <c r="K21" s="3"/>
      <c r="L21" s="3"/>
      <c r="M21" s="3"/>
      <c r="N21" s="3"/>
      <c r="O21" s="3"/>
      <c r="P21" s="3"/>
      <c r="Q21" s="3"/>
      <c r="R21" s="3"/>
      <c r="S21" s="3"/>
      <c r="T21" s="3"/>
      <c r="U21" s="3"/>
      <c r="V21" s="3"/>
      <c r="W21" s="3"/>
    </row>
    <row r="22" spans="1:23" ht="15.95" customHeight="1">
      <c r="A22" s="8"/>
      <c r="B22" s="65" t="s">
        <v>11</v>
      </c>
      <c r="C22" s="41" t="s">
        <v>180</v>
      </c>
      <c r="D22" s="47">
        <v>0</v>
      </c>
      <c r="E22" s="219">
        <v>0</v>
      </c>
      <c r="F22" s="64">
        <v>0</v>
      </c>
      <c r="G22" s="64">
        <v>0</v>
      </c>
      <c r="H22" s="43">
        <f t="shared" si="0"/>
        <v>0</v>
      </c>
      <c r="J22" s="3"/>
      <c r="K22" s="3"/>
      <c r="L22" s="3"/>
      <c r="M22" s="3"/>
      <c r="N22" s="3"/>
      <c r="O22" s="3"/>
      <c r="P22" s="3"/>
      <c r="Q22" s="3"/>
      <c r="R22" s="3"/>
      <c r="S22" s="3"/>
      <c r="T22" s="3"/>
      <c r="U22" s="3"/>
      <c r="V22" s="3"/>
      <c r="W22" s="3"/>
    </row>
    <row r="23" spans="1:23" ht="15">
      <c r="B23" s="164"/>
      <c r="C23" s="165"/>
      <c r="D23" s="165"/>
      <c r="E23" s="165"/>
      <c r="F23" s="166"/>
      <c r="G23" s="166"/>
      <c r="H23" s="167">
        <f>SUM(H18:H22)</f>
        <v>0</v>
      </c>
    </row>
    <row r="24" spans="1:23" ht="15.75">
      <c r="B24" s="330" t="s">
        <v>188</v>
      </c>
      <c r="C24" s="330"/>
      <c r="D24" s="330"/>
      <c r="E24" s="330"/>
      <c r="F24" s="330"/>
      <c r="G24" s="330"/>
      <c r="H24" s="330"/>
    </row>
    <row r="25" spans="1:23" ht="36" customHeight="1">
      <c r="B25" s="331" t="s">
        <v>189</v>
      </c>
      <c r="C25" s="332"/>
      <c r="D25" s="332"/>
      <c r="E25" s="332"/>
      <c r="F25" s="332"/>
      <c r="G25" s="332"/>
      <c r="H25" s="333"/>
    </row>
    <row r="26" spans="1:23" s="3" customFormat="1" ht="17.100000000000001" customHeight="1">
      <c r="A26" s="1"/>
      <c r="B26" s="177" t="s">
        <v>120</v>
      </c>
      <c r="C26" s="139"/>
      <c r="D26" s="139"/>
      <c r="E26" s="139"/>
      <c r="F26" s="139"/>
      <c r="G26" s="139"/>
      <c r="H26" s="140"/>
      <c r="J26" s="1"/>
      <c r="K26" s="1"/>
      <c r="L26" s="1"/>
      <c r="M26" s="1"/>
      <c r="N26" s="1"/>
      <c r="O26" s="1"/>
      <c r="P26" s="1"/>
      <c r="Q26" s="1"/>
      <c r="R26" s="1"/>
      <c r="S26" s="1"/>
      <c r="T26" s="1"/>
      <c r="U26" s="1"/>
      <c r="V26" s="1"/>
      <c r="W26" s="1"/>
    </row>
    <row r="27" spans="1:23" s="7" customFormat="1" ht="59.25" customHeight="1">
      <c r="A27" s="1"/>
      <c r="B27" s="160" t="s">
        <v>5</v>
      </c>
      <c r="C27" s="160" t="s">
        <v>8</v>
      </c>
      <c r="D27" s="162" t="s">
        <v>202</v>
      </c>
      <c r="E27" s="161"/>
      <c r="F27" s="162" t="s">
        <v>119</v>
      </c>
      <c r="G27" s="160"/>
      <c r="H27" s="163" t="s">
        <v>10</v>
      </c>
      <c r="J27" s="1"/>
      <c r="K27" s="1"/>
      <c r="L27" s="1"/>
      <c r="M27" s="1"/>
      <c r="N27" s="1"/>
      <c r="O27" s="1"/>
      <c r="P27" s="1"/>
      <c r="Q27" s="1"/>
      <c r="R27" s="1"/>
      <c r="S27" s="1"/>
      <c r="T27" s="1"/>
      <c r="U27" s="1"/>
      <c r="V27" s="1"/>
      <c r="W27" s="1"/>
    </row>
    <row r="28" spans="1:23" ht="15">
      <c r="B28" s="89" t="s">
        <v>12</v>
      </c>
      <c r="C28" s="44" t="s">
        <v>13</v>
      </c>
      <c r="D28" s="241">
        <v>0</v>
      </c>
      <c r="E28" s="245"/>
      <c r="F28" s="64">
        <v>0</v>
      </c>
      <c r="G28" s="93"/>
      <c r="H28" s="43">
        <f>F28</f>
        <v>0</v>
      </c>
    </row>
    <row r="29" spans="1:23" ht="15">
      <c r="B29" s="89" t="s">
        <v>14</v>
      </c>
      <c r="C29" s="44" t="s">
        <v>15</v>
      </c>
      <c r="D29" s="241">
        <v>0</v>
      </c>
      <c r="E29" s="245"/>
      <c r="F29" s="64">
        <v>0</v>
      </c>
      <c r="G29" s="93"/>
      <c r="H29" s="43">
        <f>F29</f>
        <v>0</v>
      </c>
    </row>
    <row r="30" spans="1:23" ht="15">
      <c r="B30" s="164"/>
      <c r="C30" s="165"/>
      <c r="D30" s="165"/>
      <c r="E30" s="165"/>
      <c r="F30" s="166"/>
      <c r="G30" s="166"/>
      <c r="H30" s="167">
        <f>SUM(H28:H29)</f>
        <v>0</v>
      </c>
    </row>
    <row r="31" spans="1:23" ht="15.75">
      <c r="B31" s="330" t="s">
        <v>188</v>
      </c>
      <c r="C31" s="330"/>
      <c r="D31" s="330"/>
      <c r="E31" s="330"/>
      <c r="F31" s="330"/>
      <c r="G31" s="330"/>
      <c r="H31" s="330"/>
    </row>
    <row r="32" spans="1:23" ht="31.5" customHeight="1">
      <c r="B32" s="331" t="s">
        <v>189</v>
      </c>
      <c r="C32" s="332"/>
      <c r="D32" s="332"/>
      <c r="E32" s="332"/>
      <c r="F32" s="332"/>
      <c r="G32" s="332"/>
      <c r="H32" s="333"/>
    </row>
    <row r="33" spans="1:23" s="3" customFormat="1" ht="17.100000000000001" customHeight="1">
      <c r="A33" s="1"/>
      <c r="B33" s="177" t="s">
        <v>122</v>
      </c>
      <c r="C33" s="139"/>
      <c r="D33" s="139"/>
      <c r="E33" s="139"/>
      <c r="F33" s="139"/>
      <c r="G33" s="139"/>
      <c r="H33" s="140"/>
      <c r="J33" s="1"/>
      <c r="K33" s="1"/>
      <c r="L33" s="1"/>
      <c r="M33" s="1"/>
      <c r="N33" s="1"/>
      <c r="O33" s="1"/>
      <c r="P33" s="1"/>
      <c r="Q33" s="1"/>
      <c r="R33" s="1"/>
      <c r="S33" s="1"/>
      <c r="T33" s="1"/>
      <c r="U33" s="1"/>
      <c r="V33" s="1"/>
      <c r="W33" s="1"/>
    </row>
    <row r="34" spans="1:23" s="7" customFormat="1" ht="33.75" customHeight="1">
      <c r="A34" s="1"/>
      <c r="B34" s="168" t="s">
        <v>5</v>
      </c>
      <c r="C34" s="160" t="s">
        <v>115</v>
      </c>
      <c r="D34" s="161" t="s">
        <v>9</v>
      </c>
      <c r="E34" s="162" t="s">
        <v>118</v>
      </c>
      <c r="F34" s="162" t="s">
        <v>116</v>
      </c>
      <c r="G34" s="160" t="s">
        <v>117</v>
      </c>
      <c r="H34" s="163" t="s">
        <v>10</v>
      </c>
      <c r="J34" s="1"/>
      <c r="K34" s="1"/>
      <c r="L34" s="1"/>
      <c r="M34" s="1"/>
      <c r="N34" s="1"/>
      <c r="O34" s="1"/>
      <c r="P34" s="1"/>
      <c r="Q34" s="1"/>
      <c r="R34" s="1"/>
      <c r="S34" s="1"/>
      <c r="T34" s="1"/>
      <c r="U34" s="1"/>
      <c r="V34" s="1"/>
      <c r="W34" s="1"/>
    </row>
    <row r="35" spans="1:23" ht="15.95" customHeight="1">
      <c r="A35" s="8"/>
      <c r="B35" s="65" t="s">
        <v>11</v>
      </c>
      <c r="C35" s="41" t="s">
        <v>180</v>
      </c>
      <c r="D35" s="47">
        <v>0</v>
      </c>
      <c r="E35" s="219">
        <v>0</v>
      </c>
      <c r="F35" s="64">
        <v>0</v>
      </c>
      <c r="G35" s="64">
        <v>0</v>
      </c>
      <c r="H35" s="43">
        <f>F35+G35</f>
        <v>0</v>
      </c>
      <c r="J35" s="3"/>
      <c r="K35" s="3"/>
      <c r="L35" s="3"/>
      <c r="M35" s="3"/>
      <c r="N35" s="3"/>
      <c r="O35" s="3"/>
      <c r="P35" s="3"/>
      <c r="Q35" s="3"/>
      <c r="R35" s="3"/>
      <c r="S35" s="3"/>
      <c r="T35" s="3"/>
      <c r="U35" s="3"/>
      <c r="V35" s="3"/>
      <c r="W35" s="3"/>
    </row>
    <row r="36" spans="1:23" ht="15.95" customHeight="1">
      <c r="A36" s="8"/>
      <c r="B36" s="65" t="s">
        <v>11</v>
      </c>
      <c r="C36" s="41" t="s">
        <v>180</v>
      </c>
      <c r="D36" s="47">
        <v>0</v>
      </c>
      <c r="E36" s="219">
        <v>0</v>
      </c>
      <c r="F36" s="64">
        <v>0</v>
      </c>
      <c r="G36" s="64">
        <v>0</v>
      </c>
      <c r="H36" s="43">
        <f t="shared" ref="H36:H37" si="1">F36+G36</f>
        <v>0</v>
      </c>
      <c r="J36" s="3"/>
      <c r="K36" s="3"/>
      <c r="L36" s="3"/>
      <c r="M36" s="3"/>
      <c r="N36" s="3"/>
      <c r="O36" s="3"/>
      <c r="P36" s="3"/>
      <c r="Q36" s="3"/>
      <c r="R36" s="3"/>
      <c r="S36" s="3"/>
      <c r="T36" s="3"/>
      <c r="U36" s="3"/>
      <c r="V36" s="3"/>
      <c r="W36" s="3"/>
    </row>
    <row r="37" spans="1:23" ht="15.95" customHeight="1">
      <c r="A37" s="8"/>
      <c r="B37" s="65" t="s">
        <v>11</v>
      </c>
      <c r="C37" s="41" t="s">
        <v>180</v>
      </c>
      <c r="D37" s="47">
        <v>0</v>
      </c>
      <c r="E37" s="219">
        <v>0</v>
      </c>
      <c r="F37" s="64">
        <v>0</v>
      </c>
      <c r="G37" s="64">
        <v>0</v>
      </c>
      <c r="H37" s="43">
        <f t="shared" si="1"/>
        <v>0</v>
      </c>
      <c r="J37" s="3"/>
      <c r="K37" s="3"/>
      <c r="L37" s="3"/>
      <c r="M37" s="3"/>
      <c r="N37" s="3"/>
      <c r="O37" s="3"/>
      <c r="P37" s="3"/>
      <c r="Q37" s="3"/>
      <c r="R37" s="3"/>
      <c r="S37" s="3"/>
      <c r="T37" s="3"/>
      <c r="U37" s="3"/>
      <c r="V37" s="3"/>
      <c r="W37" s="3"/>
    </row>
    <row r="38" spans="1:23" ht="15">
      <c r="B38" s="164"/>
      <c r="C38" s="165"/>
      <c r="D38" s="165"/>
      <c r="E38" s="165"/>
      <c r="F38" s="166"/>
      <c r="G38" s="166"/>
      <c r="H38" s="167">
        <f>SUM(H35:H37)</f>
        <v>0</v>
      </c>
    </row>
    <row r="39" spans="1:23" ht="15.75">
      <c r="B39" s="330" t="s">
        <v>188</v>
      </c>
      <c r="C39" s="330"/>
      <c r="D39" s="330"/>
      <c r="E39" s="330"/>
      <c r="F39" s="330"/>
      <c r="G39" s="330"/>
      <c r="H39" s="330"/>
    </row>
    <row r="40" spans="1:23" ht="33" customHeight="1">
      <c r="B40" s="331" t="s">
        <v>189</v>
      </c>
      <c r="C40" s="332"/>
      <c r="D40" s="332"/>
      <c r="E40" s="332"/>
      <c r="F40" s="332"/>
      <c r="G40" s="332"/>
      <c r="H40" s="333"/>
    </row>
    <row r="41" spans="1:23" s="3" customFormat="1" ht="17.100000000000001" customHeight="1">
      <c r="A41" s="1"/>
      <c r="B41" s="178" t="s">
        <v>123</v>
      </c>
      <c r="C41" s="139"/>
      <c r="D41" s="139"/>
      <c r="E41" s="139"/>
      <c r="F41" s="139"/>
      <c r="G41" s="139"/>
      <c r="H41" s="140"/>
      <c r="J41" s="1"/>
      <c r="K41" s="1"/>
      <c r="L41" s="1"/>
      <c r="M41" s="1"/>
      <c r="N41" s="1"/>
      <c r="O41" s="1"/>
      <c r="P41" s="1"/>
      <c r="Q41" s="1"/>
      <c r="R41" s="1"/>
      <c r="S41" s="1"/>
      <c r="T41" s="1"/>
      <c r="U41" s="1"/>
      <c r="V41" s="1"/>
      <c r="W41" s="1"/>
    </row>
    <row r="42" spans="1:23" s="7" customFormat="1" ht="30" customHeight="1">
      <c r="A42" s="1"/>
      <c r="B42" s="168" t="s">
        <v>5</v>
      </c>
      <c r="C42" s="160" t="s">
        <v>115</v>
      </c>
      <c r="D42" s="161" t="s">
        <v>9</v>
      </c>
      <c r="E42" s="162" t="s">
        <v>118</v>
      </c>
      <c r="F42" s="162" t="s">
        <v>116</v>
      </c>
      <c r="G42" s="160" t="s">
        <v>117</v>
      </c>
      <c r="H42" s="163" t="s">
        <v>10</v>
      </c>
      <c r="J42" s="1"/>
      <c r="K42" s="1"/>
      <c r="L42" s="1"/>
      <c r="M42" s="1"/>
      <c r="N42" s="1"/>
      <c r="O42" s="1"/>
      <c r="P42" s="1"/>
      <c r="Q42" s="1"/>
      <c r="R42" s="1"/>
      <c r="S42" s="1"/>
      <c r="T42" s="1"/>
      <c r="U42" s="1"/>
      <c r="V42" s="1"/>
      <c r="W42" s="1"/>
    </row>
    <row r="43" spans="1:23" ht="15.95" customHeight="1">
      <c r="A43" s="8"/>
      <c r="B43" s="65" t="s">
        <v>16</v>
      </c>
      <c r="C43" s="41" t="s">
        <v>180</v>
      </c>
      <c r="D43" s="47">
        <v>0</v>
      </c>
      <c r="E43" s="219">
        <v>0</v>
      </c>
      <c r="F43" s="64">
        <v>0</v>
      </c>
      <c r="G43" s="64">
        <v>0</v>
      </c>
      <c r="H43" s="43">
        <f>F43+G43</f>
        <v>0</v>
      </c>
      <c r="J43" s="3"/>
      <c r="K43" s="3"/>
      <c r="L43" s="3"/>
      <c r="M43" s="3"/>
      <c r="N43" s="3"/>
      <c r="O43" s="3"/>
      <c r="P43" s="3"/>
      <c r="Q43" s="3"/>
      <c r="R43" s="3"/>
      <c r="S43" s="3"/>
      <c r="T43" s="3"/>
      <c r="U43" s="3"/>
      <c r="V43" s="3"/>
      <c r="W43" s="3"/>
    </row>
    <row r="44" spans="1:23" ht="15.95" customHeight="1">
      <c r="A44" s="8"/>
      <c r="B44" s="65" t="s">
        <v>16</v>
      </c>
      <c r="C44" s="41" t="s">
        <v>180</v>
      </c>
      <c r="D44" s="47">
        <v>0</v>
      </c>
      <c r="E44" s="219">
        <v>0</v>
      </c>
      <c r="F44" s="64">
        <v>0</v>
      </c>
      <c r="G44" s="64">
        <v>0</v>
      </c>
      <c r="H44" s="43">
        <f>F44+G44</f>
        <v>0</v>
      </c>
      <c r="J44" s="3"/>
      <c r="K44" s="3"/>
      <c r="L44" s="3"/>
      <c r="M44" s="3"/>
      <c r="N44" s="3"/>
      <c r="O44" s="3"/>
      <c r="P44" s="3"/>
      <c r="Q44" s="3"/>
      <c r="R44" s="3"/>
      <c r="S44" s="3"/>
      <c r="T44" s="3"/>
      <c r="U44" s="3"/>
      <c r="V44" s="3"/>
      <c r="W44" s="3"/>
    </row>
    <row r="45" spans="1:23" ht="15">
      <c r="B45" s="170"/>
      <c r="C45" s="165"/>
      <c r="D45" s="165"/>
      <c r="E45" s="165"/>
      <c r="F45" s="166"/>
      <c r="G45" s="166"/>
      <c r="H45" s="167">
        <f>SUM(H43:H44)</f>
        <v>0</v>
      </c>
    </row>
    <row r="46" spans="1:23" ht="17.100000000000001" customHeight="1">
      <c r="B46" s="177" t="s">
        <v>124</v>
      </c>
      <c r="C46" s="139"/>
      <c r="D46" s="139"/>
      <c r="E46" s="139"/>
      <c r="F46" s="139"/>
      <c r="G46" s="139"/>
      <c r="H46" s="140"/>
    </row>
    <row r="47" spans="1:23" s="86" customFormat="1" ht="29.25" customHeight="1">
      <c r="B47" s="141" t="s">
        <v>5</v>
      </c>
      <c r="C47" s="160" t="s">
        <v>115</v>
      </c>
      <c r="D47" s="161" t="s">
        <v>9</v>
      </c>
      <c r="E47" s="162" t="s">
        <v>118</v>
      </c>
      <c r="F47" s="162" t="s">
        <v>116</v>
      </c>
      <c r="G47" s="160" t="s">
        <v>117</v>
      </c>
      <c r="H47" s="163" t="s">
        <v>10</v>
      </c>
    </row>
    <row r="48" spans="1:23" ht="15">
      <c r="B48" s="66" t="s">
        <v>17</v>
      </c>
      <c r="C48" s="41" t="s">
        <v>180</v>
      </c>
      <c r="D48" s="49">
        <v>0</v>
      </c>
      <c r="E48" s="220">
        <v>0</v>
      </c>
      <c r="F48" s="64">
        <v>0</v>
      </c>
      <c r="G48" s="64">
        <v>0</v>
      </c>
      <c r="H48" s="43">
        <f>F48+G48</f>
        <v>0</v>
      </c>
    </row>
    <row r="49" spans="1:23" ht="15">
      <c r="B49" s="170"/>
      <c r="C49" s="165"/>
      <c r="D49" s="165"/>
      <c r="E49" s="165"/>
      <c r="F49" s="166"/>
      <c r="G49" s="166"/>
      <c r="H49" s="167">
        <f>SUM(H48)</f>
        <v>0</v>
      </c>
    </row>
    <row r="50" spans="1:23" ht="15.75">
      <c r="B50" s="330" t="s">
        <v>188</v>
      </c>
      <c r="C50" s="330"/>
      <c r="D50" s="330"/>
      <c r="E50" s="330"/>
      <c r="F50" s="330"/>
      <c r="G50" s="330"/>
      <c r="H50" s="330"/>
    </row>
    <row r="51" spans="1:23" ht="29.25" customHeight="1">
      <c r="B51" s="331" t="s">
        <v>189</v>
      </c>
      <c r="C51" s="332"/>
      <c r="D51" s="332"/>
      <c r="E51" s="332"/>
      <c r="F51" s="332"/>
      <c r="G51" s="332"/>
      <c r="H51" s="333"/>
    </row>
    <row r="52" spans="1:23" s="3" customFormat="1" ht="17.100000000000001" customHeight="1">
      <c r="A52" s="1"/>
      <c r="B52" s="179" t="s">
        <v>22</v>
      </c>
      <c r="C52" s="180"/>
      <c r="D52" s="180"/>
      <c r="E52" s="180"/>
      <c r="F52" s="180"/>
      <c r="G52" s="180"/>
      <c r="H52" s="181"/>
      <c r="J52" s="1"/>
      <c r="K52" s="69"/>
      <c r="L52" s="1"/>
      <c r="M52" s="1"/>
      <c r="N52" s="1"/>
      <c r="O52" s="1"/>
      <c r="P52" s="1"/>
      <c r="Q52" s="1"/>
      <c r="R52" s="1"/>
      <c r="S52" s="1"/>
      <c r="T52" s="1"/>
      <c r="U52" s="1"/>
      <c r="V52" s="1"/>
      <c r="W52" s="1"/>
    </row>
    <row r="53" spans="1:23" s="87" customFormat="1" ht="33" customHeight="1">
      <c r="A53" s="86"/>
      <c r="B53" s="141" t="s">
        <v>5</v>
      </c>
      <c r="C53" s="160" t="s">
        <v>115</v>
      </c>
      <c r="D53" s="161" t="s">
        <v>9</v>
      </c>
      <c r="E53" s="162" t="s">
        <v>118</v>
      </c>
      <c r="F53" s="162" t="s">
        <v>116</v>
      </c>
      <c r="G53" s="160" t="s">
        <v>117</v>
      </c>
      <c r="H53" s="163" t="s">
        <v>10</v>
      </c>
      <c r="J53" s="86"/>
      <c r="K53" s="88"/>
      <c r="L53" s="86"/>
      <c r="M53" s="86"/>
      <c r="N53" s="86"/>
      <c r="O53" s="86"/>
      <c r="P53" s="86"/>
      <c r="Q53" s="86"/>
      <c r="R53" s="86"/>
      <c r="S53" s="86"/>
      <c r="T53" s="86"/>
      <c r="U53" s="86"/>
      <c r="V53" s="86"/>
      <c r="W53" s="86"/>
    </row>
    <row r="54" spans="1:23" ht="15.95" customHeight="1">
      <c r="A54" s="8"/>
      <c r="B54" s="65" t="s">
        <v>23</v>
      </c>
      <c r="C54" s="41" t="s">
        <v>180</v>
      </c>
      <c r="D54" s="47">
        <v>0</v>
      </c>
      <c r="E54" s="219">
        <v>0</v>
      </c>
      <c r="F54" s="64">
        <v>0</v>
      </c>
      <c r="G54" s="64">
        <v>0</v>
      </c>
      <c r="H54" s="43">
        <f>F54+G54</f>
        <v>0</v>
      </c>
      <c r="J54" s="3"/>
      <c r="K54" s="3"/>
      <c r="L54" s="3"/>
      <c r="M54" s="3"/>
      <c r="N54" s="3"/>
      <c r="O54" s="3"/>
      <c r="P54" s="3"/>
      <c r="Q54" s="3"/>
      <c r="R54" s="3"/>
      <c r="S54" s="3"/>
      <c r="T54" s="3"/>
      <c r="U54" s="3"/>
      <c r="V54" s="3"/>
      <c r="W54" s="3"/>
    </row>
    <row r="55" spans="1:23" ht="15">
      <c r="B55" s="170"/>
      <c r="C55" s="165"/>
      <c r="D55" s="165"/>
      <c r="E55" s="165"/>
      <c r="F55" s="166"/>
      <c r="G55" s="166"/>
      <c r="H55" s="167">
        <f>SUM(H53)</f>
        <v>0</v>
      </c>
      <c r="K55" s="69"/>
    </row>
    <row r="56" spans="1:23" ht="15.75">
      <c r="B56" s="330" t="s">
        <v>188</v>
      </c>
      <c r="C56" s="330"/>
      <c r="D56" s="330"/>
      <c r="E56" s="330"/>
      <c r="F56" s="330"/>
      <c r="G56" s="330"/>
      <c r="H56" s="330"/>
      <c r="K56" s="69"/>
    </row>
    <row r="57" spans="1:23" ht="41.25" customHeight="1">
      <c r="B57" s="331" t="s">
        <v>189</v>
      </c>
      <c r="C57" s="332"/>
      <c r="D57" s="332"/>
      <c r="E57" s="332"/>
      <c r="F57" s="332"/>
      <c r="G57" s="332"/>
      <c r="H57" s="333"/>
      <c r="K57" s="69"/>
    </row>
    <row r="58" spans="1:23" ht="17.100000000000001" customHeight="1">
      <c r="B58" s="177" t="s">
        <v>125</v>
      </c>
      <c r="C58" s="139"/>
      <c r="D58" s="139"/>
      <c r="E58" s="139"/>
      <c r="F58" s="139"/>
      <c r="G58" s="139"/>
      <c r="H58" s="140"/>
    </row>
    <row r="59" spans="1:23" s="86" customFormat="1" ht="30">
      <c r="B59" s="168" t="s">
        <v>5</v>
      </c>
      <c r="C59" s="160" t="s">
        <v>115</v>
      </c>
      <c r="D59" s="161" t="s">
        <v>9</v>
      </c>
      <c r="E59" s="162" t="s">
        <v>118</v>
      </c>
      <c r="F59" s="162" t="s">
        <v>116</v>
      </c>
      <c r="G59" s="160" t="s">
        <v>117</v>
      </c>
      <c r="H59" s="163" t="s">
        <v>10</v>
      </c>
    </row>
    <row r="60" spans="1:23" ht="30">
      <c r="B60" s="65" t="s">
        <v>18</v>
      </c>
      <c r="C60" s="42" t="s">
        <v>181</v>
      </c>
      <c r="D60" s="47">
        <v>1</v>
      </c>
      <c r="E60" s="219">
        <v>1</v>
      </c>
      <c r="F60" s="64">
        <v>48103</v>
      </c>
      <c r="G60" s="64">
        <v>10895</v>
      </c>
      <c r="H60" s="43">
        <f>F60+G60</f>
        <v>58998</v>
      </c>
    </row>
    <row r="61" spans="1:23" ht="30">
      <c r="B61" s="65" t="s">
        <v>18</v>
      </c>
      <c r="C61" s="42" t="s">
        <v>181</v>
      </c>
      <c r="D61" s="47">
        <v>0</v>
      </c>
      <c r="E61" s="219">
        <v>0</v>
      </c>
      <c r="F61" s="64">
        <v>0</v>
      </c>
      <c r="G61" s="64">
        <v>0</v>
      </c>
      <c r="H61" s="43">
        <f>F61+G61</f>
        <v>0</v>
      </c>
    </row>
    <row r="62" spans="1:23" ht="30">
      <c r="B62" s="65" t="s">
        <v>126</v>
      </c>
      <c r="C62" s="42" t="s">
        <v>182</v>
      </c>
      <c r="D62" s="47">
        <v>0</v>
      </c>
      <c r="E62" s="219">
        <v>0</v>
      </c>
      <c r="F62" s="64">
        <v>0</v>
      </c>
      <c r="G62" s="64">
        <v>0</v>
      </c>
      <c r="H62" s="43">
        <f t="shared" ref="H62" si="2">F62+G62</f>
        <v>0</v>
      </c>
    </row>
    <row r="63" spans="1:23" ht="15">
      <c r="B63" s="164"/>
      <c r="C63" s="165"/>
      <c r="D63" s="165"/>
      <c r="E63" s="165"/>
      <c r="F63" s="166"/>
      <c r="G63" s="166"/>
      <c r="H63" s="167" cm="1">
        <f t="array" ref="H63">SUM(ROUND(H60:H62,0))</f>
        <v>58998</v>
      </c>
    </row>
    <row r="64" spans="1:23" ht="15.75">
      <c r="B64" s="330" t="s">
        <v>188</v>
      </c>
      <c r="C64" s="330"/>
      <c r="D64" s="330"/>
      <c r="E64" s="330"/>
      <c r="F64" s="330"/>
      <c r="G64" s="330"/>
      <c r="H64" s="330"/>
    </row>
    <row r="65" spans="1:23" ht="26.25" customHeight="1">
      <c r="B65" s="331" t="s">
        <v>189</v>
      </c>
      <c r="C65" s="332"/>
      <c r="D65" s="332"/>
      <c r="E65" s="332"/>
      <c r="F65" s="332"/>
      <c r="G65" s="332"/>
      <c r="H65" s="333"/>
    </row>
    <row r="66" spans="1:23" ht="17.100000000000001" customHeight="1">
      <c r="B66" s="179" t="s">
        <v>184</v>
      </c>
      <c r="C66" s="180"/>
      <c r="D66" s="180"/>
      <c r="E66" s="180"/>
      <c r="F66" s="180"/>
      <c r="G66" s="180"/>
      <c r="H66" s="181"/>
    </row>
    <row r="67" spans="1:23" s="86" customFormat="1" ht="30">
      <c r="B67" s="141" t="s">
        <v>5</v>
      </c>
      <c r="C67" s="160" t="s">
        <v>115</v>
      </c>
      <c r="D67" s="161" t="s">
        <v>9</v>
      </c>
      <c r="E67" s="162" t="s">
        <v>118</v>
      </c>
      <c r="F67" s="162" t="s">
        <v>116</v>
      </c>
      <c r="G67" s="160" t="s">
        <v>117</v>
      </c>
      <c r="H67" s="163" t="s">
        <v>10</v>
      </c>
    </row>
    <row r="68" spans="1:23" ht="15.95" customHeight="1">
      <c r="B68" s="65" t="s">
        <v>19</v>
      </c>
      <c r="C68" s="41" t="s">
        <v>180</v>
      </c>
      <c r="D68" s="47">
        <v>0</v>
      </c>
      <c r="E68" s="219">
        <v>0</v>
      </c>
      <c r="F68" s="64">
        <v>0</v>
      </c>
      <c r="G68" s="64">
        <v>0</v>
      </c>
      <c r="H68" s="43">
        <f>F68+G68</f>
        <v>0</v>
      </c>
    </row>
    <row r="69" spans="1:23" ht="15">
      <c r="B69" s="89" t="s">
        <v>20</v>
      </c>
      <c r="C69" s="45" t="s">
        <v>185</v>
      </c>
      <c r="D69" s="49">
        <f>D68</f>
        <v>0</v>
      </c>
      <c r="E69" s="246">
        <v>0</v>
      </c>
      <c r="F69" s="64">
        <v>0</v>
      </c>
      <c r="G69" s="93"/>
      <c r="H69" s="43">
        <f>F69</f>
        <v>0</v>
      </c>
    </row>
    <row r="70" spans="1:23" ht="15">
      <c r="B70" s="89" t="s">
        <v>14</v>
      </c>
      <c r="C70" s="45" t="s">
        <v>186</v>
      </c>
      <c r="D70" s="49">
        <f>D68</f>
        <v>0</v>
      </c>
      <c r="E70" s="246">
        <v>0</v>
      </c>
      <c r="F70" s="64">
        <v>0</v>
      </c>
      <c r="G70" s="93"/>
      <c r="H70" s="43">
        <f t="shared" ref="H70" si="3">F70</f>
        <v>0</v>
      </c>
    </row>
    <row r="71" spans="1:23" ht="15">
      <c r="B71" s="164"/>
      <c r="C71" s="165"/>
      <c r="D71" s="165"/>
      <c r="E71" s="165"/>
      <c r="F71" s="166"/>
      <c r="G71" s="166"/>
      <c r="H71" s="167">
        <f>SUM(H68:H70)</f>
        <v>0</v>
      </c>
    </row>
    <row r="72" spans="1:23" ht="15.75">
      <c r="B72" s="330" t="s">
        <v>188</v>
      </c>
      <c r="C72" s="330"/>
      <c r="D72" s="330"/>
      <c r="E72" s="330"/>
      <c r="F72" s="330"/>
      <c r="G72" s="330"/>
      <c r="H72" s="330"/>
    </row>
    <row r="73" spans="1:23" ht="33" customHeight="1">
      <c r="B73" s="331" t="s">
        <v>189</v>
      </c>
      <c r="C73" s="332"/>
      <c r="D73" s="332"/>
      <c r="E73" s="332"/>
      <c r="F73" s="332"/>
      <c r="G73" s="332"/>
      <c r="H73" s="333"/>
    </row>
    <row r="74" spans="1:23" s="3" customFormat="1" ht="17.100000000000001" customHeight="1">
      <c r="A74" s="1"/>
      <c r="B74" s="179" t="s">
        <v>127</v>
      </c>
      <c r="C74" s="180"/>
      <c r="D74" s="180"/>
      <c r="E74" s="180"/>
      <c r="F74" s="180"/>
      <c r="G74" s="180"/>
      <c r="H74" s="181"/>
      <c r="J74" s="1"/>
      <c r="K74" s="1"/>
      <c r="L74" s="1"/>
      <c r="M74" s="1"/>
      <c r="N74" s="1"/>
      <c r="O74" s="1"/>
      <c r="P74" s="1"/>
      <c r="Q74" s="1"/>
      <c r="R74" s="1"/>
      <c r="S74" s="1"/>
      <c r="T74" s="1"/>
      <c r="U74" s="1"/>
      <c r="V74" s="1"/>
      <c r="W74" s="1"/>
    </row>
    <row r="75" spans="1:23" s="87" customFormat="1" ht="30">
      <c r="A75" s="86"/>
      <c r="B75" s="168" t="s">
        <v>5</v>
      </c>
      <c r="C75" s="160" t="s">
        <v>115</v>
      </c>
      <c r="D75" s="161" t="s">
        <v>9</v>
      </c>
      <c r="E75" s="162" t="s">
        <v>118</v>
      </c>
      <c r="F75" s="162" t="s">
        <v>116</v>
      </c>
      <c r="G75" s="160" t="s">
        <v>117</v>
      </c>
      <c r="H75" s="163" t="s">
        <v>10</v>
      </c>
      <c r="J75" s="86"/>
      <c r="K75" s="86"/>
      <c r="L75" s="86"/>
      <c r="M75" s="86"/>
      <c r="N75" s="86"/>
      <c r="O75" s="86"/>
      <c r="P75" s="86"/>
      <c r="Q75" s="86"/>
      <c r="R75" s="86"/>
      <c r="S75" s="86"/>
      <c r="T75" s="86"/>
      <c r="U75" s="86"/>
      <c r="V75" s="86"/>
      <c r="W75" s="86"/>
    </row>
    <row r="76" spans="1:23" ht="30">
      <c r="A76" s="8"/>
      <c r="B76" s="65" t="s">
        <v>21</v>
      </c>
      <c r="C76" s="42" t="s">
        <v>181</v>
      </c>
      <c r="D76" s="47">
        <v>2</v>
      </c>
      <c r="E76" s="219">
        <v>0</v>
      </c>
      <c r="F76" s="64">
        <v>86020</v>
      </c>
      <c r="G76" s="64">
        <v>19482</v>
      </c>
      <c r="H76" s="43">
        <f>F76+G76</f>
        <v>105502</v>
      </c>
      <c r="J76" s="127"/>
      <c r="K76" s="3"/>
      <c r="L76" s="3"/>
      <c r="M76" s="3"/>
      <c r="N76" s="3"/>
      <c r="O76" s="3"/>
      <c r="P76" s="3"/>
      <c r="Q76" s="3"/>
      <c r="R76" s="3"/>
      <c r="S76" s="3"/>
      <c r="T76" s="3"/>
      <c r="U76" s="3"/>
      <c r="V76" s="3"/>
      <c r="W76" s="3"/>
    </row>
    <row r="77" spans="1:23" ht="30">
      <c r="A77" s="8"/>
      <c r="B77" s="65" t="s">
        <v>21</v>
      </c>
      <c r="C77" s="42" t="s">
        <v>181</v>
      </c>
      <c r="D77" s="47">
        <v>0</v>
      </c>
      <c r="E77" s="219">
        <v>0</v>
      </c>
      <c r="F77" s="64">
        <v>0</v>
      </c>
      <c r="G77" s="64">
        <v>0</v>
      </c>
      <c r="H77" s="43">
        <f>F77+G77</f>
        <v>0</v>
      </c>
      <c r="J77" s="127"/>
      <c r="K77" s="3"/>
      <c r="L77" s="3"/>
      <c r="M77" s="3"/>
      <c r="N77" s="3"/>
      <c r="O77" s="3"/>
      <c r="P77" s="3"/>
      <c r="Q77" s="3"/>
      <c r="R77" s="3"/>
      <c r="S77" s="3"/>
      <c r="T77" s="3"/>
      <c r="U77" s="3"/>
      <c r="V77" s="3"/>
      <c r="W77" s="3"/>
    </row>
    <row r="78" spans="1:23" ht="30">
      <c r="A78" s="8"/>
      <c r="B78" s="65" t="s">
        <v>128</v>
      </c>
      <c r="C78" s="42" t="s">
        <v>183</v>
      </c>
      <c r="D78" s="47">
        <v>0</v>
      </c>
      <c r="E78" s="219">
        <v>0</v>
      </c>
      <c r="F78" s="64">
        <v>0</v>
      </c>
      <c r="G78" s="64">
        <v>0</v>
      </c>
      <c r="H78" s="43">
        <f>F78+G78</f>
        <v>0</v>
      </c>
      <c r="J78" s="127"/>
      <c r="K78" s="3"/>
      <c r="L78" s="3"/>
      <c r="M78" s="3"/>
      <c r="N78" s="3"/>
      <c r="O78" s="3"/>
      <c r="P78" s="3"/>
      <c r="Q78" s="3"/>
      <c r="R78" s="3"/>
      <c r="S78" s="3"/>
      <c r="T78" s="3"/>
      <c r="U78" s="3"/>
      <c r="V78" s="3"/>
      <c r="W78" s="3"/>
    </row>
    <row r="79" spans="1:23" ht="15">
      <c r="B79" s="164"/>
      <c r="C79" s="165"/>
      <c r="D79" s="165"/>
      <c r="E79" s="165"/>
      <c r="F79" s="166"/>
      <c r="G79" s="166"/>
      <c r="H79" s="167">
        <f>SUM(H76:H78)</f>
        <v>105502</v>
      </c>
      <c r="K79" s="68"/>
    </row>
    <row r="80" spans="1:23" ht="15.75">
      <c r="B80" s="330" t="s">
        <v>188</v>
      </c>
      <c r="C80" s="330"/>
      <c r="D80" s="330"/>
      <c r="E80" s="330"/>
      <c r="F80" s="330"/>
      <c r="G80" s="330"/>
      <c r="H80" s="330"/>
      <c r="K80" s="68"/>
    </row>
    <row r="81" spans="1:23" ht="33.75" customHeight="1">
      <c r="B81" s="331" t="s">
        <v>189</v>
      </c>
      <c r="C81" s="332"/>
      <c r="D81" s="332"/>
      <c r="E81" s="332"/>
      <c r="F81" s="332"/>
      <c r="G81" s="332"/>
      <c r="H81" s="333"/>
      <c r="K81" s="68"/>
    </row>
    <row r="82" spans="1:23" ht="18.75">
      <c r="B82" s="185" t="s">
        <v>129</v>
      </c>
      <c r="C82" s="182"/>
      <c r="D82" s="182"/>
      <c r="E82" s="182"/>
      <c r="F82" s="183"/>
      <c r="G82" s="183"/>
      <c r="H82" s="184"/>
      <c r="K82" s="69"/>
    </row>
    <row r="83" spans="1:23" s="86" customFormat="1" ht="34.5" customHeight="1">
      <c r="B83" s="168" t="s">
        <v>5</v>
      </c>
      <c r="C83" s="160" t="s">
        <v>115</v>
      </c>
      <c r="D83" s="161" t="s">
        <v>9</v>
      </c>
      <c r="E83" s="169"/>
      <c r="F83" s="162" t="s">
        <v>116</v>
      </c>
      <c r="G83" s="160" t="s">
        <v>117</v>
      </c>
      <c r="H83" s="163" t="s">
        <v>10</v>
      </c>
    </row>
    <row r="84" spans="1:23" ht="15.95" customHeight="1">
      <c r="B84" s="65" t="s">
        <v>24</v>
      </c>
      <c r="C84" s="41" t="s">
        <v>180</v>
      </c>
      <c r="D84" s="47">
        <v>0</v>
      </c>
      <c r="E84" s="186"/>
      <c r="F84" s="64">
        <v>0</v>
      </c>
      <c r="G84" s="64">
        <v>0</v>
      </c>
      <c r="H84" s="43">
        <f>F84+G84</f>
        <v>0</v>
      </c>
    </row>
    <row r="85" spans="1:23" ht="15">
      <c r="A85" s="48"/>
      <c r="B85" s="187"/>
      <c r="C85" s="165"/>
      <c r="D85" s="165"/>
      <c r="E85" s="165"/>
      <c r="F85" s="166"/>
      <c r="G85" s="166"/>
      <c r="H85" s="167">
        <f>SUM(H84)</f>
        <v>0</v>
      </c>
    </row>
    <row r="86" spans="1:23" ht="15.75">
      <c r="A86" s="48"/>
      <c r="B86" s="330" t="s">
        <v>188</v>
      </c>
      <c r="C86" s="330"/>
      <c r="D86" s="330"/>
      <c r="E86" s="330"/>
      <c r="F86" s="330"/>
      <c r="G86" s="330"/>
      <c r="H86" s="330"/>
    </row>
    <row r="87" spans="1:23" ht="33.75" customHeight="1">
      <c r="A87" s="48"/>
      <c r="B87" s="331" t="s">
        <v>189</v>
      </c>
      <c r="C87" s="332"/>
      <c r="D87" s="332"/>
      <c r="E87" s="332"/>
      <c r="F87" s="332"/>
      <c r="G87" s="332"/>
      <c r="H87" s="333"/>
    </row>
    <row r="88" spans="1:23" ht="17.100000000000001" customHeight="1">
      <c r="B88" s="177" t="s">
        <v>25</v>
      </c>
      <c r="C88" s="139"/>
      <c r="D88" s="139"/>
      <c r="E88" s="139"/>
      <c r="F88" s="139"/>
      <c r="G88" s="139"/>
      <c r="H88" s="140"/>
    </row>
    <row r="89" spans="1:23" s="86" customFormat="1" ht="36" customHeight="1">
      <c r="B89" s="168" t="s">
        <v>5</v>
      </c>
      <c r="C89" s="160" t="s">
        <v>115</v>
      </c>
      <c r="D89" s="161" t="s">
        <v>9</v>
      </c>
      <c r="E89" s="169"/>
      <c r="F89" s="162" t="s">
        <v>116</v>
      </c>
      <c r="G89" s="160" t="s">
        <v>117</v>
      </c>
      <c r="H89" s="163" t="s">
        <v>10</v>
      </c>
    </row>
    <row r="90" spans="1:23" ht="15.95" customHeight="1">
      <c r="B90" s="65" t="s">
        <v>26</v>
      </c>
      <c r="C90" s="41" t="s">
        <v>180</v>
      </c>
      <c r="D90" s="47">
        <v>0</v>
      </c>
      <c r="E90" s="186"/>
      <c r="F90" s="64">
        <v>0</v>
      </c>
      <c r="G90" s="64">
        <v>0</v>
      </c>
      <c r="H90" s="43">
        <f>F90+G90</f>
        <v>0</v>
      </c>
    </row>
    <row r="91" spans="1:23" s="3" customFormat="1" ht="18.75">
      <c r="A91" s="1"/>
      <c r="B91" s="187"/>
      <c r="C91" s="165"/>
      <c r="D91" s="165"/>
      <c r="E91" s="165"/>
      <c r="F91" s="166"/>
      <c r="G91" s="166"/>
      <c r="H91" s="167">
        <f>SUM(H90)</f>
        <v>0</v>
      </c>
      <c r="J91" s="1"/>
      <c r="K91" s="1"/>
      <c r="L91" s="1"/>
      <c r="M91" s="1"/>
      <c r="N91" s="1"/>
      <c r="O91" s="1"/>
      <c r="P91" s="1"/>
      <c r="Q91" s="1"/>
      <c r="R91" s="1"/>
      <c r="S91" s="1"/>
      <c r="T91" s="1"/>
      <c r="U91" s="1"/>
      <c r="V91" s="1"/>
      <c r="W91" s="1"/>
    </row>
    <row r="92" spans="1:23" s="3" customFormat="1" ht="18.75">
      <c r="A92" s="1"/>
      <c r="B92" s="330" t="s">
        <v>188</v>
      </c>
      <c r="C92" s="330"/>
      <c r="D92" s="330"/>
      <c r="E92" s="330"/>
      <c r="F92" s="330"/>
      <c r="G92" s="330"/>
      <c r="H92" s="330"/>
      <c r="J92" s="1"/>
      <c r="K92" s="1"/>
      <c r="L92" s="1"/>
      <c r="M92" s="1"/>
      <c r="N92" s="1"/>
      <c r="O92" s="1"/>
      <c r="P92" s="1"/>
      <c r="Q92" s="1"/>
      <c r="R92" s="1"/>
      <c r="S92" s="1"/>
      <c r="T92" s="1"/>
      <c r="U92" s="1"/>
      <c r="V92" s="1"/>
      <c r="W92" s="1"/>
    </row>
    <row r="93" spans="1:23" s="3" customFormat="1" ht="36.75" customHeight="1">
      <c r="A93" s="1"/>
      <c r="B93" s="331" t="s">
        <v>189</v>
      </c>
      <c r="C93" s="332"/>
      <c r="D93" s="332"/>
      <c r="E93" s="332"/>
      <c r="F93" s="332"/>
      <c r="G93" s="332"/>
      <c r="H93" s="333"/>
      <c r="J93" s="1"/>
      <c r="K93" s="1"/>
      <c r="L93" s="1"/>
      <c r="M93" s="1"/>
      <c r="N93" s="1"/>
      <c r="O93" s="1"/>
      <c r="P93" s="1"/>
      <c r="Q93" s="1"/>
      <c r="R93" s="1"/>
      <c r="S93" s="1"/>
      <c r="T93" s="1"/>
      <c r="U93" s="1"/>
      <c r="V93" s="1"/>
      <c r="W93" s="1"/>
    </row>
    <row r="94" spans="1:23" s="3" customFormat="1" ht="17.100000000000001" customHeight="1">
      <c r="A94" s="1"/>
      <c r="B94" s="177" t="s">
        <v>130</v>
      </c>
      <c r="C94" s="142"/>
      <c r="D94" s="142"/>
      <c r="E94" s="142"/>
      <c r="F94" s="142"/>
      <c r="G94" s="142"/>
      <c r="H94" s="140"/>
      <c r="J94" s="1"/>
      <c r="K94" s="1"/>
      <c r="L94" s="1"/>
      <c r="M94" s="1"/>
      <c r="N94" s="1"/>
      <c r="O94" s="1"/>
      <c r="P94" s="1"/>
      <c r="Q94" s="1"/>
      <c r="R94" s="1"/>
      <c r="S94" s="1"/>
      <c r="T94" s="1"/>
      <c r="U94" s="1"/>
      <c r="V94" s="1"/>
      <c r="W94" s="1"/>
    </row>
    <row r="95" spans="1:23" s="87" customFormat="1" ht="34.5" customHeight="1">
      <c r="A95" s="86"/>
      <c r="B95" s="168" t="s">
        <v>5</v>
      </c>
      <c r="C95" s="160" t="s">
        <v>115</v>
      </c>
      <c r="D95" s="161" t="s">
        <v>9</v>
      </c>
      <c r="E95" s="162" t="s">
        <v>118</v>
      </c>
      <c r="F95" s="162" t="s">
        <v>116</v>
      </c>
      <c r="G95" s="160" t="s">
        <v>117</v>
      </c>
      <c r="H95" s="163" t="s">
        <v>10</v>
      </c>
      <c r="J95" s="86"/>
      <c r="K95" s="86"/>
      <c r="L95" s="86"/>
      <c r="M95" s="86"/>
      <c r="N95" s="86"/>
      <c r="O95" s="86"/>
      <c r="P95" s="86"/>
      <c r="Q95" s="86"/>
      <c r="R95" s="86"/>
      <c r="S95" s="86"/>
      <c r="T95" s="86"/>
      <c r="U95" s="86"/>
      <c r="V95" s="86"/>
      <c r="W95" s="86"/>
    </row>
    <row r="96" spans="1:23" ht="15.95" customHeight="1">
      <c r="A96" s="8"/>
      <c r="B96" s="65" t="s">
        <v>27</v>
      </c>
      <c r="C96" s="41" t="s">
        <v>180</v>
      </c>
      <c r="D96" s="47">
        <v>0</v>
      </c>
      <c r="E96" s="219">
        <v>0</v>
      </c>
      <c r="F96" s="64">
        <v>0</v>
      </c>
      <c r="G96" s="64">
        <v>0</v>
      </c>
      <c r="H96" s="43">
        <f>F96+G96</f>
        <v>0</v>
      </c>
      <c r="J96" s="3"/>
      <c r="K96" s="3"/>
      <c r="L96" s="3"/>
      <c r="M96" s="3"/>
      <c r="N96" s="3"/>
      <c r="O96" s="3"/>
      <c r="P96" s="3"/>
      <c r="Q96" s="3"/>
      <c r="R96" s="3"/>
      <c r="S96" s="3"/>
      <c r="T96" s="3"/>
      <c r="U96" s="3"/>
      <c r="V96" s="3"/>
      <c r="W96" s="3"/>
    </row>
    <row r="97" spans="1:23" ht="15">
      <c r="B97" s="170"/>
      <c r="C97" s="165"/>
      <c r="D97" s="165"/>
      <c r="E97" s="165"/>
      <c r="F97" s="166"/>
      <c r="G97" s="166"/>
      <c r="H97" s="167">
        <f>SUM(H96)</f>
        <v>0</v>
      </c>
    </row>
    <row r="98" spans="1:23" ht="15.75">
      <c r="B98" s="330" t="s">
        <v>188</v>
      </c>
      <c r="C98" s="330"/>
      <c r="D98" s="330"/>
      <c r="E98" s="330"/>
      <c r="F98" s="330"/>
      <c r="G98" s="330"/>
      <c r="H98" s="330"/>
    </row>
    <row r="99" spans="1:23" ht="30.75" customHeight="1">
      <c r="B99" s="331" t="s">
        <v>189</v>
      </c>
      <c r="C99" s="332"/>
      <c r="D99" s="332"/>
      <c r="E99" s="332"/>
      <c r="F99" s="332"/>
      <c r="G99" s="332"/>
      <c r="H99" s="333"/>
    </row>
    <row r="100" spans="1:23" ht="21">
      <c r="B100" s="206" t="s">
        <v>142</v>
      </c>
      <c r="C100" s="207"/>
      <c r="D100" s="207"/>
      <c r="E100" s="207"/>
      <c r="F100" s="208"/>
      <c r="G100" s="208"/>
      <c r="H100" s="209">
        <f>H23+H30+H38+H45+H49+H55+H63+H71+H79+H85+H91+H97</f>
        <v>164500</v>
      </c>
    </row>
    <row r="101" spans="1:23" ht="15">
      <c r="B101" s="33"/>
      <c r="C101" s="10"/>
      <c r="D101" s="10"/>
      <c r="E101" s="10"/>
      <c r="F101" s="11"/>
      <c r="G101" s="11"/>
      <c r="H101" s="35"/>
    </row>
    <row r="102" spans="1:23" ht="23.25">
      <c r="B102" s="109" t="s">
        <v>203</v>
      </c>
      <c r="C102" s="10"/>
      <c r="D102" s="10"/>
      <c r="E102" s="10"/>
      <c r="F102" s="11"/>
      <c r="G102" s="11"/>
      <c r="H102" s="35"/>
    </row>
    <row r="103" spans="1:23" ht="15.75">
      <c r="B103" s="189" t="s">
        <v>131</v>
      </c>
      <c r="C103" s="10"/>
      <c r="D103" s="10"/>
      <c r="E103" s="10"/>
      <c r="F103" s="11"/>
      <c r="G103" s="11"/>
      <c r="H103" s="35"/>
    </row>
    <row r="104" spans="1:23" s="3" customFormat="1" ht="17.100000000000001" customHeight="1">
      <c r="A104" s="1"/>
      <c r="B104" s="177" t="s">
        <v>187</v>
      </c>
      <c r="C104" s="139"/>
      <c r="D104" s="139"/>
      <c r="E104" s="139"/>
      <c r="F104" s="139"/>
      <c r="G104" s="139"/>
      <c r="H104" s="140"/>
      <c r="J104" s="1"/>
      <c r="K104" s="1"/>
      <c r="L104" s="1"/>
      <c r="M104" s="1"/>
      <c r="N104" s="1"/>
      <c r="O104" s="1"/>
      <c r="P104" s="1"/>
      <c r="Q104" s="1"/>
      <c r="R104" s="1"/>
      <c r="S104" s="1"/>
      <c r="T104" s="1"/>
      <c r="U104" s="1"/>
      <c r="V104" s="1"/>
      <c r="W104" s="1"/>
    </row>
    <row r="105" spans="1:23" s="7" customFormat="1" ht="17.100000000000001" customHeight="1">
      <c r="A105" s="1"/>
      <c r="B105" s="191" t="s">
        <v>5</v>
      </c>
      <c r="C105" s="192" t="s">
        <v>28</v>
      </c>
      <c r="D105" s="193" t="s">
        <v>29</v>
      </c>
      <c r="E105" s="193"/>
      <c r="F105" s="193" t="s">
        <v>30</v>
      </c>
      <c r="G105" s="192" t="s">
        <v>31</v>
      </c>
      <c r="H105" s="194" t="s">
        <v>10</v>
      </c>
      <c r="J105" s="1"/>
      <c r="K105" s="1"/>
      <c r="L105" s="1"/>
      <c r="M105" s="1"/>
      <c r="N105" s="1"/>
      <c r="O105" s="1"/>
      <c r="P105" s="1"/>
      <c r="Q105" s="1"/>
      <c r="R105" s="1"/>
      <c r="S105" s="1"/>
      <c r="T105" s="1"/>
      <c r="U105" s="1"/>
      <c r="V105" s="1"/>
      <c r="W105" s="1"/>
    </row>
    <row r="106" spans="1:23" ht="15.95" customHeight="1">
      <c r="A106" s="8"/>
      <c r="B106" s="65" t="s">
        <v>32</v>
      </c>
      <c r="C106" s="188"/>
      <c r="D106" s="24"/>
      <c r="E106" s="190"/>
      <c r="F106" s="124"/>
      <c r="G106" s="63"/>
      <c r="H106" s="28">
        <v>0</v>
      </c>
      <c r="J106" s="3"/>
      <c r="K106" s="3"/>
      <c r="L106" s="3"/>
      <c r="M106" s="3"/>
      <c r="N106" s="3"/>
      <c r="O106" s="3"/>
      <c r="P106" s="3"/>
      <c r="Q106" s="3"/>
      <c r="R106" s="3"/>
      <c r="S106" s="3"/>
      <c r="T106" s="3"/>
      <c r="U106" s="3"/>
      <c r="V106" s="3"/>
      <c r="W106" s="3"/>
    </row>
    <row r="107" spans="1:23" ht="15.95" customHeight="1">
      <c r="B107" s="65" t="s">
        <v>32</v>
      </c>
      <c r="C107" s="188"/>
      <c r="D107" s="24"/>
      <c r="E107" s="190"/>
      <c r="F107" s="124"/>
      <c r="G107" s="63"/>
      <c r="H107" s="28">
        <v>0</v>
      </c>
      <c r="J107" s="7"/>
      <c r="K107" s="7"/>
      <c r="L107" s="7"/>
      <c r="M107" s="7"/>
      <c r="N107" s="7"/>
      <c r="O107" s="7"/>
      <c r="P107" s="7"/>
      <c r="Q107" s="7"/>
      <c r="R107" s="7"/>
      <c r="S107" s="7"/>
      <c r="T107" s="7"/>
      <c r="U107" s="7"/>
      <c r="V107" s="7"/>
      <c r="W107" s="7"/>
    </row>
    <row r="108" spans="1:23" ht="15.95" customHeight="1">
      <c r="B108" s="65" t="s">
        <v>32</v>
      </c>
      <c r="C108" s="188"/>
      <c r="D108" s="24"/>
      <c r="E108" s="190"/>
      <c r="F108" s="124"/>
      <c r="G108" s="63"/>
      <c r="H108" s="28">
        <v>0</v>
      </c>
      <c r="J108" s="7"/>
      <c r="K108" s="7"/>
      <c r="L108" s="7"/>
      <c r="M108" s="7"/>
      <c r="N108" s="7"/>
      <c r="O108" s="7"/>
      <c r="P108" s="7"/>
      <c r="Q108" s="7"/>
      <c r="R108" s="7"/>
      <c r="S108" s="7"/>
      <c r="T108" s="7"/>
      <c r="U108" s="7"/>
      <c r="V108" s="7"/>
      <c r="W108" s="7"/>
    </row>
    <row r="109" spans="1:23" ht="15.95" customHeight="1">
      <c r="B109" s="65" t="s">
        <v>32</v>
      </c>
      <c r="C109" s="188"/>
      <c r="D109" s="65"/>
      <c r="E109" s="186"/>
      <c r="F109" s="124"/>
      <c r="G109" s="63"/>
      <c r="H109" s="28">
        <v>0</v>
      </c>
    </row>
    <row r="110" spans="1:23" ht="15">
      <c r="B110" s="195"/>
      <c r="C110" s="196"/>
      <c r="D110" s="196"/>
      <c r="E110" s="196"/>
      <c r="F110" s="196"/>
      <c r="G110" s="197"/>
      <c r="H110" s="198">
        <f>SUM(H106:H109)</f>
        <v>0</v>
      </c>
    </row>
    <row r="111" spans="1:23" ht="15.75">
      <c r="B111" s="330" t="s">
        <v>188</v>
      </c>
      <c r="C111" s="330"/>
      <c r="D111" s="330"/>
      <c r="E111" s="330"/>
      <c r="F111" s="330"/>
      <c r="G111" s="330"/>
      <c r="H111" s="330"/>
    </row>
    <row r="112" spans="1:23" ht="33" customHeight="1">
      <c r="B112" s="331" t="s">
        <v>189</v>
      </c>
      <c r="C112" s="332"/>
      <c r="D112" s="332"/>
      <c r="E112" s="332"/>
      <c r="F112" s="332"/>
      <c r="G112" s="332"/>
      <c r="H112" s="333"/>
    </row>
    <row r="113" spans="1:23" s="3" customFormat="1" ht="17.100000000000001" customHeight="1">
      <c r="A113" s="1"/>
      <c r="B113" s="177" t="s">
        <v>132</v>
      </c>
      <c r="C113" s="139"/>
      <c r="D113" s="139"/>
      <c r="E113" s="139"/>
      <c r="F113" s="139"/>
      <c r="G113" s="139"/>
      <c r="H113" s="140"/>
      <c r="J113" s="1"/>
      <c r="K113" s="1"/>
      <c r="L113" s="1"/>
      <c r="M113" s="1"/>
      <c r="N113" s="1"/>
      <c r="O113" s="1"/>
      <c r="P113" s="1"/>
      <c r="Q113" s="1"/>
      <c r="R113" s="1"/>
      <c r="S113" s="1"/>
      <c r="T113" s="1"/>
      <c r="U113" s="1"/>
      <c r="V113" s="1"/>
      <c r="W113" s="1"/>
    </row>
    <row r="114" spans="1:23" s="7" customFormat="1" ht="17.100000000000001" customHeight="1">
      <c r="A114" s="1"/>
      <c r="B114" s="191" t="s">
        <v>5</v>
      </c>
      <c r="C114" s="192" t="s">
        <v>33</v>
      </c>
      <c r="D114" s="193" t="s">
        <v>29</v>
      </c>
      <c r="E114" s="193"/>
      <c r="F114" s="193" t="s">
        <v>30</v>
      </c>
      <c r="G114" s="192" t="s">
        <v>31</v>
      </c>
      <c r="H114" s="194" t="s">
        <v>10</v>
      </c>
      <c r="J114" s="1"/>
      <c r="K114" s="1"/>
      <c r="L114" s="1"/>
      <c r="M114" s="1"/>
      <c r="N114" s="1"/>
      <c r="O114" s="1"/>
      <c r="P114" s="1"/>
      <c r="Q114" s="1"/>
      <c r="R114" s="1"/>
      <c r="S114" s="1"/>
      <c r="T114" s="1"/>
      <c r="U114" s="1"/>
      <c r="V114" s="1"/>
      <c r="W114" s="1"/>
    </row>
    <row r="115" spans="1:23" ht="15.95" customHeight="1">
      <c r="A115" s="8"/>
      <c r="B115" s="65" t="s">
        <v>34</v>
      </c>
      <c r="C115" s="24"/>
      <c r="D115" s="24"/>
      <c r="E115" s="190"/>
      <c r="F115" s="124"/>
      <c r="G115" s="63"/>
      <c r="H115" s="28">
        <v>0</v>
      </c>
    </row>
    <row r="116" spans="1:23" ht="15.95" customHeight="1">
      <c r="B116" s="65" t="s">
        <v>34</v>
      </c>
      <c r="C116" s="24"/>
      <c r="D116" s="24"/>
      <c r="E116" s="190"/>
      <c r="F116" s="124"/>
      <c r="G116" s="63"/>
      <c r="H116" s="28">
        <v>0</v>
      </c>
    </row>
    <row r="117" spans="1:23" ht="15.95" customHeight="1">
      <c r="B117" s="65" t="s">
        <v>34</v>
      </c>
      <c r="C117" s="24"/>
      <c r="D117" s="24"/>
      <c r="E117" s="190"/>
      <c r="F117" s="124"/>
      <c r="G117" s="63"/>
      <c r="H117" s="28">
        <v>0</v>
      </c>
    </row>
    <row r="118" spans="1:23" ht="15.95" customHeight="1">
      <c r="B118" s="65" t="s">
        <v>34</v>
      </c>
      <c r="C118" s="24"/>
      <c r="D118" s="24"/>
      <c r="E118" s="190"/>
      <c r="F118" s="124"/>
      <c r="G118" s="63"/>
      <c r="H118" s="28">
        <v>0</v>
      </c>
    </row>
    <row r="119" spans="1:23" ht="15">
      <c r="B119" s="195"/>
      <c r="C119" s="196"/>
      <c r="D119" s="196"/>
      <c r="E119" s="196"/>
      <c r="F119" s="196"/>
      <c r="G119" s="197"/>
      <c r="H119" s="198">
        <f>SUM(H115:H118)</f>
        <v>0</v>
      </c>
    </row>
    <row r="120" spans="1:23" ht="15.75">
      <c r="B120" s="330" t="s">
        <v>188</v>
      </c>
      <c r="C120" s="330"/>
      <c r="D120" s="330"/>
      <c r="E120" s="330"/>
      <c r="F120" s="330"/>
      <c r="G120" s="330"/>
      <c r="H120" s="330"/>
    </row>
    <row r="121" spans="1:23" ht="31.5" customHeight="1">
      <c r="B121" s="331" t="s">
        <v>189</v>
      </c>
      <c r="C121" s="332"/>
      <c r="D121" s="332"/>
      <c r="E121" s="332"/>
      <c r="F121" s="332"/>
      <c r="G121" s="332"/>
      <c r="H121" s="333"/>
    </row>
    <row r="122" spans="1:23" s="3" customFormat="1" ht="17.100000000000001" customHeight="1">
      <c r="A122" s="1"/>
      <c r="B122" s="177" t="s">
        <v>133</v>
      </c>
      <c r="C122" s="139"/>
      <c r="D122" s="139"/>
      <c r="E122" s="139"/>
      <c r="F122" s="139"/>
      <c r="G122" s="139"/>
      <c r="H122" s="140"/>
      <c r="J122" s="1"/>
      <c r="K122" s="1"/>
      <c r="L122" s="1"/>
      <c r="M122" s="1"/>
      <c r="N122" s="1"/>
      <c r="O122" s="1"/>
      <c r="P122" s="1"/>
      <c r="Q122" s="1"/>
      <c r="R122" s="1"/>
      <c r="S122" s="1"/>
      <c r="T122" s="1"/>
      <c r="U122" s="1"/>
      <c r="V122" s="1"/>
      <c r="W122" s="1"/>
    </row>
    <row r="123" spans="1:23" s="7" customFormat="1" ht="17.100000000000001" customHeight="1">
      <c r="A123" s="1"/>
      <c r="B123" s="191" t="s">
        <v>5</v>
      </c>
      <c r="C123" s="192" t="s">
        <v>35</v>
      </c>
      <c r="D123" s="193" t="s">
        <v>29</v>
      </c>
      <c r="E123" s="193"/>
      <c r="F123" s="193" t="s">
        <v>30</v>
      </c>
      <c r="G123" s="192" t="s">
        <v>31</v>
      </c>
      <c r="H123" s="194" t="s">
        <v>10</v>
      </c>
      <c r="J123" s="1"/>
      <c r="K123" s="1"/>
      <c r="L123" s="1"/>
      <c r="M123" s="1"/>
      <c r="N123" s="1"/>
      <c r="O123" s="1"/>
      <c r="P123" s="1"/>
      <c r="Q123" s="1"/>
      <c r="R123" s="1"/>
      <c r="S123" s="1"/>
      <c r="T123" s="1"/>
      <c r="U123" s="1"/>
      <c r="V123" s="1"/>
      <c r="W123" s="1"/>
    </row>
    <row r="124" spans="1:23" ht="17.100000000000001" customHeight="1">
      <c r="A124" s="8"/>
      <c r="B124" s="65" t="s">
        <v>36</v>
      </c>
      <c r="C124" s="24"/>
      <c r="D124" s="24"/>
      <c r="E124" s="190"/>
      <c r="F124" s="124"/>
      <c r="G124" s="63"/>
      <c r="H124" s="28">
        <v>0</v>
      </c>
    </row>
    <row r="125" spans="1:23" ht="17.100000000000001" customHeight="1">
      <c r="A125" s="8"/>
      <c r="B125" s="65" t="s">
        <v>36</v>
      </c>
      <c r="C125" s="24"/>
      <c r="D125" s="24"/>
      <c r="E125" s="190"/>
      <c r="F125" s="124"/>
      <c r="G125" s="63"/>
      <c r="H125" s="28">
        <v>0</v>
      </c>
    </row>
    <row r="126" spans="1:23" ht="15">
      <c r="B126" s="65" t="s">
        <v>36</v>
      </c>
      <c r="C126" s="95"/>
      <c r="D126" s="24"/>
      <c r="E126" s="190"/>
      <c r="F126" s="124"/>
      <c r="G126" s="63"/>
      <c r="H126" s="28">
        <v>0</v>
      </c>
    </row>
    <row r="127" spans="1:23" ht="17.100000000000001" customHeight="1">
      <c r="B127" s="65" t="s">
        <v>36</v>
      </c>
      <c r="C127" s="24"/>
      <c r="D127" s="24"/>
      <c r="E127" s="190"/>
      <c r="F127" s="124"/>
      <c r="G127" s="63"/>
      <c r="H127" s="28">
        <v>0</v>
      </c>
    </row>
    <row r="128" spans="1:23" ht="15">
      <c r="B128" s="195"/>
      <c r="C128" s="196"/>
      <c r="D128" s="196"/>
      <c r="E128" s="196"/>
      <c r="F128" s="196"/>
      <c r="G128" s="197"/>
      <c r="H128" s="198" cm="1">
        <f t="array" ref="H128">SUM(ROUND(H124:H127,0))</f>
        <v>0</v>
      </c>
    </row>
    <row r="129" spans="1:8" ht="15.75">
      <c r="B129" s="330" t="s">
        <v>188</v>
      </c>
      <c r="C129" s="330"/>
      <c r="D129" s="330"/>
      <c r="E129" s="330"/>
      <c r="F129" s="330"/>
      <c r="G129" s="330"/>
      <c r="H129" s="330"/>
    </row>
    <row r="130" spans="1:8" ht="30.75" customHeight="1">
      <c r="B130" s="331" t="s">
        <v>189</v>
      </c>
      <c r="C130" s="332"/>
      <c r="D130" s="332"/>
      <c r="E130" s="332"/>
      <c r="F130" s="332"/>
      <c r="G130" s="332"/>
      <c r="H130" s="333"/>
    </row>
    <row r="131" spans="1:8" ht="17.100000000000001" customHeight="1">
      <c r="B131" s="177" t="s">
        <v>204</v>
      </c>
      <c r="C131" s="139"/>
      <c r="D131" s="139"/>
      <c r="E131" s="139"/>
      <c r="F131" s="139"/>
      <c r="G131" s="139"/>
      <c r="H131" s="140"/>
    </row>
    <row r="132" spans="1:8" ht="17.100000000000001" customHeight="1">
      <c r="B132" s="32" t="s">
        <v>5</v>
      </c>
      <c r="C132" s="16" t="s">
        <v>37</v>
      </c>
      <c r="D132" s="143" t="s">
        <v>29</v>
      </c>
      <c r="E132" s="143"/>
      <c r="F132" s="143" t="s">
        <v>30</v>
      </c>
      <c r="G132" s="16" t="s">
        <v>31</v>
      </c>
      <c r="H132" s="144" t="s">
        <v>10</v>
      </c>
    </row>
    <row r="133" spans="1:8" ht="15.95" customHeight="1">
      <c r="A133" s="8"/>
      <c r="B133" s="65" t="s">
        <v>38</v>
      </c>
      <c r="C133" s="24"/>
      <c r="D133" s="24"/>
      <c r="E133" s="190"/>
      <c r="F133" s="124"/>
      <c r="G133" s="63"/>
      <c r="H133" s="28">
        <v>0</v>
      </c>
    </row>
    <row r="134" spans="1:8" ht="15.95" customHeight="1">
      <c r="A134" s="8"/>
      <c r="B134" s="65" t="s">
        <v>38</v>
      </c>
      <c r="C134" s="24"/>
      <c r="D134" s="24"/>
      <c r="E134" s="190"/>
      <c r="F134" s="124"/>
      <c r="G134" s="63"/>
      <c r="H134" s="28">
        <v>0</v>
      </c>
    </row>
    <row r="135" spans="1:8" ht="15.95" customHeight="1">
      <c r="B135" s="65" t="s">
        <v>38</v>
      </c>
      <c r="C135" s="24"/>
      <c r="D135" s="24"/>
      <c r="E135" s="190"/>
      <c r="F135" s="124"/>
      <c r="G135" s="63"/>
      <c r="H135" s="28">
        <v>0</v>
      </c>
    </row>
    <row r="136" spans="1:8" ht="15.95" customHeight="1">
      <c r="B136" s="65" t="s">
        <v>38</v>
      </c>
      <c r="C136" s="24"/>
      <c r="D136" s="24"/>
      <c r="E136" s="190"/>
      <c r="F136" s="124"/>
      <c r="G136" s="63"/>
      <c r="H136" s="28">
        <v>0</v>
      </c>
    </row>
    <row r="137" spans="1:8" ht="15">
      <c r="B137" s="195"/>
      <c r="C137" s="196"/>
      <c r="D137" s="196"/>
      <c r="E137" s="196"/>
      <c r="F137" s="196"/>
      <c r="G137" s="197"/>
      <c r="H137" s="198">
        <f>SUM(H133:H136)</f>
        <v>0</v>
      </c>
    </row>
    <row r="138" spans="1:8" ht="15.75">
      <c r="B138" s="330" t="s">
        <v>188</v>
      </c>
      <c r="C138" s="330"/>
      <c r="D138" s="330"/>
      <c r="E138" s="330"/>
      <c r="F138" s="330"/>
      <c r="G138" s="330"/>
      <c r="H138" s="330"/>
    </row>
    <row r="139" spans="1:8" ht="37.5" customHeight="1">
      <c r="B139" s="331" t="s">
        <v>189</v>
      </c>
      <c r="C139" s="332"/>
      <c r="D139" s="332"/>
      <c r="E139" s="332"/>
      <c r="F139" s="332"/>
      <c r="G139" s="332"/>
      <c r="H139" s="333"/>
    </row>
    <row r="140" spans="1:8" ht="17.100000000000001" customHeight="1">
      <c r="B140" s="177" t="s">
        <v>134</v>
      </c>
      <c r="C140" s="139"/>
      <c r="D140" s="139"/>
      <c r="E140" s="139"/>
      <c r="F140" s="139"/>
      <c r="G140" s="139"/>
      <c r="H140" s="140"/>
    </row>
    <row r="141" spans="1:8" ht="17.100000000000001" customHeight="1">
      <c r="B141" s="191" t="s">
        <v>5</v>
      </c>
      <c r="C141" s="192" t="s">
        <v>37</v>
      </c>
      <c r="D141" s="193" t="s">
        <v>29</v>
      </c>
      <c r="E141" s="193"/>
      <c r="F141" s="193" t="s">
        <v>30</v>
      </c>
      <c r="G141" s="192" t="s">
        <v>31</v>
      </c>
      <c r="H141" s="194" t="s">
        <v>10</v>
      </c>
    </row>
    <row r="142" spans="1:8" ht="15.95" customHeight="1">
      <c r="A142" s="8"/>
      <c r="B142" s="65" t="s">
        <v>39</v>
      </c>
      <c r="C142" s="29"/>
      <c r="D142" s="24"/>
      <c r="E142" s="190"/>
      <c r="F142" s="124"/>
      <c r="G142" s="63"/>
      <c r="H142" s="28">
        <v>0</v>
      </c>
    </row>
    <row r="143" spans="1:8" ht="15.95" customHeight="1">
      <c r="B143" s="65" t="s">
        <v>39</v>
      </c>
      <c r="C143" s="29"/>
      <c r="D143" s="24"/>
      <c r="E143" s="190"/>
      <c r="F143" s="124"/>
      <c r="G143" s="63"/>
      <c r="H143" s="28">
        <v>0</v>
      </c>
    </row>
    <row r="144" spans="1:8" ht="15.95" customHeight="1">
      <c r="B144" s="65" t="s">
        <v>39</v>
      </c>
      <c r="C144" s="29"/>
      <c r="D144" s="24"/>
      <c r="E144" s="190"/>
      <c r="F144" s="124"/>
      <c r="G144" s="63"/>
      <c r="H144" s="28">
        <v>0</v>
      </c>
    </row>
    <row r="145" spans="1:8" ht="15">
      <c r="B145" s="65" t="s">
        <v>39</v>
      </c>
      <c r="C145" s="29"/>
      <c r="D145" s="24"/>
      <c r="E145" s="190"/>
      <c r="F145" s="124"/>
      <c r="G145" s="63"/>
      <c r="H145" s="28">
        <v>0</v>
      </c>
    </row>
    <row r="146" spans="1:8" ht="17.100000000000001" customHeight="1">
      <c r="B146" s="195"/>
      <c r="C146" s="196"/>
      <c r="D146" s="196"/>
      <c r="E146" s="196"/>
      <c r="F146" s="196"/>
      <c r="G146" s="197"/>
      <c r="H146" s="198">
        <f>SUM(H142:H145)</f>
        <v>0</v>
      </c>
    </row>
    <row r="147" spans="1:8" ht="17.100000000000001" customHeight="1">
      <c r="B147" s="330" t="s">
        <v>188</v>
      </c>
      <c r="C147" s="330"/>
      <c r="D147" s="330"/>
      <c r="E147" s="330"/>
      <c r="F147" s="330"/>
      <c r="G147" s="330"/>
      <c r="H147" s="330"/>
    </row>
    <row r="148" spans="1:8" ht="45.75" customHeight="1">
      <c r="B148" s="331" t="s">
        <v>189</v>
      </c>
      <c r="C148" s="332"/>
      <c r="D148" s="332"/>
      <c r="E148" s="332"/>
      <c r="F148" s="332"/>
      <c r="G148" s="332"/>
      <c r="H148" s="333"/>
    </row>
    <row r="149" spans="1:8" ht="17.100000000000001" customHeight="1">
      <c r="B149" s="177" t="s">
        <v>135</v>
      </c>
      <c r="C149" s="139"/>
      <c r="D149" s="139"/>
      <c r="E149" s="139"/>
      <c r="F149" s="139"/>
      <c r="G149" s="139"/>
      <c r="H149" s="140"/>
    </row>
    <row r="150" spans="1:8" ht="15.95" customHeight="1">
      <c r="A150" s="8"/>
      <c r="B150" s="191" t="s">
        <v>5</v>
      </c>
      <c r="C150" s="192" t="s">
        <v>37</v>
      </c>
      <c r="D150" s="193" t="s">
        <v>29</v>
      </c>
      <c r="E150" s="193"/>
      <c r="F150" s="193" t="s">
        <v>30</v>
      </c>
      <c r="G150" s="192" t="s">
        <v>31</v>
      </c>
      <c r="H150" s="194" t="s">
        <v>10</v>
      </c>
    </row>
    <row r="151" spans="1:8" ht="15.95" customHeight="1">
      <c r="B151" s="65" t="s">
        <v>41</v>
      </c>
      <c r="C151" s="95"/>
      <c r="D151" s="24"/>
      <c r="E151" s="190"/>
      <c r="F151" s="124"/>
      <c r="G151" s="63"/>
      <c r="H151" s="28">
        <v>0</v>
      </c>
    </row>
    <row r="152" spans="1:8" ht="15.95" customHeight="1">
      <c r="B152" s="65" t="s">
        <v>41</v>
      </c>
      <c r="C152" s="24"/>
      <c r="D152" s="24"/>
      <c r="E152" s="190"/>
      <c r="F152" s="124"/>
      <c r="G152" s="63"/>
      <c r="H152" s="28">
        <v>0</v>
      </c>
    </row>
    <row r="153" spans="1:8" ht="15">
      <c r="B153" s="65" t="s">
        <v>41</v>
      </c>
      <c r="C153" s="24"/>
      <c r="D153" s="24"/>
      <c r="E153" s="190"/>
      <c r="F153" s="124"/>
      <c r="G153" s="63"/>
      <c r="H153" s="28">
        <v>0</v>
      </c>
    </row>
    <row r="154" spans="1:8" ht="17.100000000000001" customHeight="1">
      <c r="B154" s="65" t="s">
        <v>41</v>
      </c>
      <c r="C154" s="24"/>
      <c r="D154" s="24"/>
      <c r="E154" s="190"/>
      <c r="F154" s="124"/>
      <c r="G154" s="63"/>
      <c r="H154" s="28">
        <v>0</v>
      </c>
    </row>
    <row r="155" spans="1:8" ht="17.100000000000001" customHeight="1">
      <c r="B155" s="195"/>
      <c r="C155" s="196"/>
      <c r="D155" s="196"/>
      <c r="E155" s="199"/>
      <c r="F155" s="196"/>
      <c r="G155" s="197"/>
      <c r="H155" s="198">
        <f>SUM(H151:H154)</f>
        <v>0</v>
      </c>
    </row>
    <row r="156" spans="1:8" ht="17.100000000000001" customHeight="1">
      <c r="B156" s="330" t="s">
        <v>188</v>
      </c>
      <c r="C156" s="330"/>
      <c r="D156" s="330"/>
      <c r="E156" s="330"/>
      <c r="F156" s="330"/>
      <c r="G156" s="330"/>
      <c r="H156" s="330"/>
    </row>
    <row r="157" spans="1:8" ht="36" customHeight="1">
      <c r="B157" s="331" t="s">
        <v>189</v>
      </c>
      <c r="C157" s="332"/>
      <c r="D157" s="332"/>
      <c r="E157" s="332"/>
      <c r="F157" s="332"/>
      <c r="G157" s="332"/>
      <c r="H157" s="333"/>
    </row>
    <row r="158" spans="1:8" ht="15.95" customHeight="1">
      <c r="A158" s="8"/>
      <c r="B158" s="177" t="s">
        <v>206</v>
      </c>
      <c r="C158" s="139"/>
      <c r="D158" s="139"/>
      <c r="E158" s="139"/>
      <c r="F158" s="139"/>
      <c r="G158" s="139"/>
      <c r="H158" s="140"/>
    </row>
    <row r="159" spans="1:8" ht="15.95" customHeight="1">
      <c r="B159" s="32" t="s">
        <v>5</v>
      </c>
      <c r="C159" s="16" t="s">
        <v>37</v>
      </c>
      <c r="D159" s="143" t="s">
        <v>29</v>
      </c>
      <c r="E159" s="143"/>
      <c r="F159" s="143" t="s">
        <v>30</v>
      </c>
      <c r="G159" s="16" t="s">
        <v>31</v>
      </c>
      <c r="H159" s="144" t="s">
        <v>10</v>
      </c>
    </row>
    <row r="160" spans="1:8" ht="15.95" customHeight="1">
      <c r="B160" s="65" t="s">
        <v>205</v>
      </c>
      <c r="C160" s="29" t="s">
        <v>42</v>
      </c>
      <c r="D160" s="24"/>
      <c r="E160" s="190"/>
      <c r="F160" s="124"/>
      <c r="G160" s="63"/>
      <c r="H160" s="28">
        <v>0</v>
      </c>
    </row>
    <row r="161" spans="1:8" ht="15">
      <c r="B161" s="65" t="s">
        <v>205</v>
      </c>
      <c r="C161" s="29" t="s">
        <v>42</v>
      </c>
      <c r="D161" s="24"/>
      <c r="E161" s="190"/>
      <c r="F161" s="124"/>
      <c r="G161" s="63"/>
      <c r="H161" s="28">
        <v>0</v>
      </c>
    </row>
    <row r="162" spans="1:8" ht="17.100000000000001" customHeight="1">
      <c r="B162" s="65" t="s">
        <v>205</v>
      </c>
      <c r="C162" s="29" t="s">
        <v>42</v>
      </c>
      <c r="D162" s="24"/>
      <c r="E162" s="190"/>
      <c r="F162" s="124"/>
      <c r="G162" s="63"/>
      <c r="H162" s="28">
        <v>0</v>
      </c>
    </row>
    <row r="163" spans="1:8" ht="17.100000000000001" customHeight="1">
      <c r="B163" s="65" t="s">
        <v>205</v>
      </c>
      <c r="C163" s="29" t="s">
        <v>42</v>
      </c>
      <c r="D163" s="24"/>
      <c r="E163" s="190"/>
      <c r="F163" s="124"/>
      <c r="G163" s="63"/>
      <c r="H163" s="28">
        <v>0</v>
      </c>
    </row>
    <row r="164" spans="1:8" ht="15.95" customHeight="1">
      <c r="A164" s="8"/>
      <c r="B164" s="195"/>
      <c r="C164" s="196"/>
      <c r="D164" s="196"/>
      <c r="E164" s="199"/>
      <c r="F164" s="196"/>
      <c r="G164" s="197"/>
      <c r="H164" s="198">
        <f>SUM(H160:H163)</f>
        <v>0</v>
      </c>
    </row>
    <row r="165" spans="1:8" ht="15.95" customHeight="1">
      <c r="A165" s="8"/>
      <c r="B165" s="330" t="s">
        <v>188</v>
      </c>
      <c r="C165" s="330"/>
      <c r="D165" s="330"/>
      <c r="E165" s="330"/>
      <c r="F165" s="330"/>
      <c r="G165" s="330"/>
      <c r="H165" s="330"/>
    </row>
    <row r="166" spans="1:8" ht="35.25" customHeight="1">
      <c r="A166" s="8"/>
      <c r="B166" s="331" t="s">
        <v>189</v>
      </c>
      <c r="C166" s="332"/>
      <c r="D166" s="332"/>
      <c r="E166" s="332"/>
      <c r="F166" s="332"/>
      <c r="G166" s="332"/>
      <c r="H166" s="333"/>
    </row>
    <row r="167" spans="1:8" ht="20.25" customHeight="1">
      <c r="B167" s="177" t="s">
        <v>136</v>
      </c>
      <c r="C167" s="139"/>
      <c r="D167" s="139"/>
      <c r="E167" s="139"/>
      <c r="F167" s="139"/>
      <c r="G167" s="139"/>
      <c r="H167" s="140"/>
    </row>
    <row r="168" spans="1:8" ht="15">
      <c r="B168" s="191" t="s">
        <v>5</v>
      </c>
      <c r="C168" s="192" t="s">
        <v>37</v>
      </c>
      <c r="D168" s="193" t="s">
        <v>29</v>
      </c>
      <c r="E168" s="193"/>
      <c r="F168" s="193" t="s">
        <v>30</v>
      </c>
      <c r="G168" s="192" t="s">
        <v>31</v>
      </c>
      <c r="H168" s="194" t="s">
        <v>10</v>
      </c>
    </row>
    <row r="169" spans="1:8" ht="15">
      <c r="B169" s="20" t="s">
        <v>43</v>
      </c>
      <c r="C169" s="29" t="s">
        <v>40</v>
      </c>
      <c r="D169" s="24"/>
      <c r="E169" s="190"/>
      <c r="F169" s="124"/>
      <c r="G169" s="63"/>
      <c r="H169" s="28">
        <v>0</v>
      </c>
    </row>
    <row r="170" spans="1:8" ht="15">
      <c r="B170" s="20" t="s">
        <v>43</v>
      </c>
      <c r="C170" s="29" t="s">
        <v>40</v>
      </c>
      <c r="D170" s="24"/>
      <c r="E170" s="190"/>
      <c r="F170" s="124"/>
      <c r="G170" s="63"/>
      <c r="H170" s="28">
        <v>0</v>
      </c>
    </row>
    <row r="171" spans="1:8" ht="15">
      <c r="B171" s="20" t="s">
        <v>43</v>
      </c>
      <c r="C171" s="29" t="s">
        <v>40</v>
      </c>
      <c r="D171" s="24"/>
      <c r="E171" s="190"/>
      <c r="F171" s="124"/>
      <c r="G171" s="63"/>
      <c r="H171" s="28">
        <v>0</v>
      </c>
    </row>
    <row r="172" spans="1:8" ht="15">
      <c r="B172" s="20" t="s">
        <v>43</v>
      </c>
      <c r="C172" s="29" t="s">
        <v>40</v>
      </c>
      <c r="D172" s="24"/>
      <c r="E172" s="190"/>
      <c r="F172" s="124"/>
      <c r="G172" s="63"/>
      <c r="H172" s="28">
        <v>0</v>
      </c>
    </row>
    <row r="173" spans="1:8" ht="15">
      <c r="B173" s="195"/>
      <c r="C173" s="196"/>
      <c r="D173" s="196"/>
      <c r="E173" s="199"/>
      <c r="F173" s="196"/>
      <c r="G173" s="197"/>
      <c r="H173" s="198">
        <f>SUM(H169:H172)</f>
        <v>0</v>
      </c>
    </row>
    <row r="174" spans="1:8" ht="15.75">
      <c r="B174" s="330" t="s">
        <v>188</v>
      </c>
      <c r="C174" s="330"/>
      <c r="D174" s="330"/>
      <c r="E174" s="330"/>
      <c r="F174" s="330"/>
      <c r="G174" s="330"/>
      <c r="H174" s="330"/>
    </row>
    <row r="175" spans="1:8" ht="33.75" customHeight="1">
      <c r="B175" s="331" t="s">
        <v>189</v>
      </c>
      <c r="C175" s="332"/>
      <c r="D175" s="332"/>
      <c r="E175" s="332"/>
      <c r="F175" s="332"/>
      <c r="G175" s="332"/>
      <c r="H175" s="333"/>
    </row>
    <row r="176" spans="1:8" ht="17.100000000000001" customHeight="1">
      <c r="A176" s="8"/>
      <c r="B176" s="177" t="s">
        <v>137</v>
      </c>
      <c r="C176" s="139"/>
      <c r="D176" s="139"/>
      <c r="E176" s="139"/>
      <c r="F176" s="139"/>
      <c r="G176" s="139"/>
      <c r="H176" s="140"/>
    </row>
    <row r="177" spans="1:8" ht="17.100000000000001" customHeight="1">
      <c r="B177" s="32" t="s">
        <v>5</v>
      </c>
      <c r="C177" s="16" t="s">
        <v>37</v>
      </c>
      <c r="D177" s="143" t="s">
        <v>29</v>
      </c>
      <c r="E177" s="143"/>
      <c r="F177" s="143" t="s">
        <v>30</v>
      </c>
      <c r="G177" s="16" t="s">
        <v>31</v>
      </c>
      <c r="H177" s="144" t="s">
        <v>10</v>
      </c>
    </row>
    <row r="178" spans="1:8" ht="17.100000000000001" customHeight="1">
      <c r="B178" s="65" t="s">
        <v>44</v>
      </c>
      <c r="C178" s="24"/>
      <c r="D178" s="24"/>
      <c r="E178" s="190"/>
      <c r="F178" s="124"/>
      <c r="G178" s="63"/>
      <c r="H178" s="28">
        <v>0</v>
      </c>
    </row>
    <row r="179" spans="1:8" ht="15">
      <c r="B179" s="65" t="s">
        <v>44</v>
      </c>
      <c r="C179" s="24"/>
      <c r="D179" s="24"/>
      <c r="E179" s="190"/>
      <c r="F179" s="124"/>
      <c r="G179" s="63"/>
      <c r="H179" s="28">
        <v>0</v>
      </c>
    </row>
    <row r="180" spans="1:8" ht="17.100000000000001" customHeight="1">
      <c r="B180" s="65" t="s">
        <v>44</v>
      </c>
      <c r="C180" s="24"/>
      <c r="D180" s="24"/>
      <c r="E180" s="190"/>
      <c r="F180" s="124"/>
      <c r="G180" s="63"/>
      <c r="H180" s="28">
        <v>0</v>
      </c>
    </row>
    <row r="181" spans="1:8" ht="17.100000000000001" customHeight="1">
      <c r="B181" s="65" t="s">
        <v>44</v>
      </c>
      <c r="C181" s="24"/>
      <c r="D181" s="24"/>
      <c r="E181" s="190"/>
      <c r="F181" s="124"/>
      <c r="G181" s="63"/>
      <c r="H181" s="28">
        <v>0</v>
      </c>
    </row>
    <row r="182" spans="1:8" ht="15.95" customHeight="1">
      <c r="A182" s="8"/>
      <c r="B182" s="195"/>
      <c r="C182" s="196"/>
      <c r="D182" s="196"/>
      <c r="E182" s="199"/>
      <c r="F182" s="196"/>
      <c r="G182" s="197"/>
      <c r="H182" s="198">
        <f>SUM(H178:H181)</f>
        <v>0</v>
      </c>
    </row>
    <row r="183" spans="1:8" ht="15.95" customHeight="1">
      <c r="A183" s="8"/>
      <c r="B183" s="330" t="s">
        <v>188</v>
      </c>
      <c r="C183" s="330"/>
      <c r="D183" s="330"/>
      <c r="E183" s="330"/>
      <c r="F183" s="330"/>
      <c r="G183" s="330"/>
      <c r="H183" s="330"/>
    </row>
    <row r="184" spans="1:8" ht="30.75" customHeight="1">
      <c r="A184" s="8"/>
      <c r="B184" s="331" t="s">
        <v>189</v>
      </c>
      <c r="C184" s="332"/>
      <c r="D184" s="332"/>
      <c r="E184" s="332"/>
      <c r="F184" s="332"/>
      <c r="G184" s="332"/>
      <c r="H184" s="333"/>
    </row>
    <row r="185" spans="1:8" ht="15.95" customHeight="1">
      <c r="B185" s="177" t="s">
        <v>45</v>
      </c>
      <c r="C185" s="139"/>
      <c r="D185" s="139"/>
      <c r="E185" s="139"/>
      <c r="F185" s="139"/>
      <c r="G185" s="139"/>
      <c r="H185" s="140"/>
    </row>
    <row r="186" spans="1:8" ht="30">
      <c r="B186" s="200" t="s">
        <v>5</v>
      </c>
      <c r="C186" s="201" t="s">
        <v>46</v>
      </c>
      <c r="D186" s="202" t="s">
        <v>47</v>
      </c>
      <c r="E186" s="202" t="s">
        <v>138</v>
      </c>
      <c r="F186" s="203" t="s">
        <v>48</v>
      </c>
      <c r="G186" s="201" t="s">
        <v>49</v>
      </c>
      <c r="H186" s="204" t="s">
        <v>10</v>
      </c>
    </row>
    <row r="187" spans="1:8" ht="15">
      <c r="B187" s="20" t="s">
        <v>50</v>
      </c>
      <c r="C187" s="24"/>
      <c r="D187" s="24"/>
      <c r="E187" s="24"/>
      <c r="F187" s="124"/>
      <c r="G187" s="63"/>
      <c r="H187" s="28">
        <v>0</v>
      </c>
    </row>
    <row r="188" spans="1:8" ht="17.100000000000001" customHeight="1">
      <c r="B188" s="20" t="s">
        <v>51</v>
      </c>
      <c r="C188" s="132"/>
      <c r="D188" s="24"/>
      <c r="E188" s="24"/>
      <c r="F188" s="124"/>
      <c r="G188" s="63"/>
      <c r="H188" s="43">
        <v>0</v>
      </c>
    </row>
    <row r="189" spans="1:8" ht="15">
      <c r="B189" s="195"/>
      <c r="C189" s="196"/>
      <c r="D189" s="196"/>
      <c r="E189" s="196"/>
      <c r="F189" s="196"/>
      <c r="G189" s="197"/>
      <c r="H189" s="198">
        <f>SUM(H187:H188)</f>
        <v>0</v>
      </c>
    </row>
    <row r="190" spans="1:8" ht="15.75">
      <c r="B190" s="330" t="s">
        <v>188</v>
      </c>
      <c r="C190" s="330"/>
      <c r="D190" s="330"/>
      <c r="E190" s="330"/>
      <c r="F190" s="330"/>
      <c r="G190" s="330"/>
      <c r="H190" s="330"/>
    </row>
    <row r="191" spans="1:8" ht="31.5" customHeight="1">
      <c r="B191" s="331" t="s">
        <v>189</v>
      </c>
      <c r="C191" s="332"/>
      <c r="D191" s="332"/>
      <c r="E191" s="332"/>
      <c r="F191" s="332"/>
      <c r="G191" s="332"/>
      <c r="H191" s="333"/>
    </row>
    <row r="192" spans="1:8" ht="15.95" customHeight="1">
      <c r="A192" s="8"/>
      <c r="B192" s="177" t="s">
        <v>139</v>
      </c>
      <c r="C192" s="139"/>
      <c r="D192" s="139"/>
      <c r="E192" s="139"/>
      <c r="F192" s="139"/>
      <c r="G192" s="139"/>
      <c r="H192" s="140"/>
    </row>
    <row r="193" spans="1:8" ht="15.95" customHeight="1">
      <c r="B193" s="200" t="s">
        <v>5</v>
      </c>
      <c r="C193" s="201" t="s">
        <v>37</v>
      </c>
      <c r="D193" s="205" t="s">
        <v>47</v>
      </c>
      <c r="E193" s="205"/>
      <c r="F193" s="203" t="s">
        <v>48</v>
      </c>
      <c r="G193" s="201" t="s">
        <v>31</v>
      </c>
      <c r="H193" s="204" t="s">
        <v>10</v>
      </c>
    </row>
    <row r="194" spans="1:8" ht="15.95" customHeight="1">
      <c r="B194" s="65" t="s">
        <v>52</v>
      </c>
      <c r="C194" s="24"/>
      <c r="D194" s="24"/>
      <c r="E194" s="190"/>
      <c r="F194" s="124"/>
      <c r="G194" s="63"/>
      <c r="H194" s="28">
        <v>0</v>
      </c>
    </row>
    <row r="195" spans="1:8" ht="15">
      <c r="B195" s="65" t="s">
        <v>52</v>
      </c>
      <c r="C195" s="24"/>
      <c r="D195" s="24"/>
      <c r="E195" s="190"/>
      <c r="F195" s="124"/>
      <c r="G195" s="63"/>
      <c r="H195" s="28">
        <v>0</v>
      </c>
    </row>
    <row r="196" spans="1:8" ht="18" customHeight="1">
      <c r="B196" s="65" t="s">
        <v>52</v>
      </c>
      <c r="C196" s="24"/>
      <c r="D196" s="24"/>
      <c r="E196" s="190"/>
      <c r="F196" s="124"/>
      <c r="G196" s="63"/>
      <c r="H196" s="28">
        <v>0</v>
      </c>
    </row>
    <row r="197" spans="1:8" ht="18" customHeight="1">
      <c r="B197" s="195"/>
      <c r="C197" s="196"/>
      <c r="D197" s="196"/>
      <c r="E197" s="199"/>
      <c r="F197" s="196"/>
      <c r="G197" s="197"/>
      <c r="H197" s="198">
        <f>SUM(H194:H196)</f>
        <v>0</v>
      </c>
    </row>
    <row r="198" spans="1:8" ht="18" customHeight="1">
      <c r="B198" s="330" t="s">
        <v>188</v>
      </c>
      <c r="C198" s="330"/>
      <c r="D198" s="330"/>
      <c r="E198" s="330"/>
      <c r="F198" s="330"/>
      <c r="G198" s="330"/>
      <c r="H198" s="330"/>
    </row>
    <row r="199" spans="1:8" ht="47.25" customHeight="1">
      <c r="B199" s="331" t="s">
        <v>189</v>
      </c>
      <c r="C199" s="332"/>
      <c r="D199" s="332"/>
      <c r="E199" s="332"/>
      <c r="F199" s="332"/>
      <c r="G199" s="332"/>
      <c r="H199" s="333"/>
    </row>
    <row r="200" spans="1:8" ht="18.75">
      <c r="B200" s="334" t="s">
        <v>140</v>
      </c>
      <c r="C200" s="335"/>
      <c r="D200" s="335"/>
      <c r="E200" s="335"/>
      <c r="F200" s="335"/>
      <c r="G200" s="335"/>
      <c r="H200" s="336"/>
    </row>
    <row r="201" spans="1:8" ht="30">
      <c r="B201" s="200" t="s">
        <v>5</v>
      </c>
      <c r="C201" s="192" t="s">
        <v>53</v>
      </c>
      <c r="D201" s="205" t="s">
        <v>54</v>
      </c>
      <c r="E201" s="205"/>
      <c r="F201" s="203" t="s">
        <v>55</v>
      </c>
      <c r="G201" s="201" t="s">
        <v>49</v>
      </c>
      <c r="H201" s="204" t="s">
        <v>10</v>
      </c>
    </row>
    <row r="202" spans="1:8" ht="17.100000000000001" customHeight="1">
      <c r="B202" s="65" t="s">
        <v>56</v>
      </c>
      <c r="C202" s="24"/>
      <c r="D202" s="24"/>
      <c r="E202" s="190"/>
      <c r="F202" s="124"/>
      <c r="G202" s="63"/>
      <c r="H202" s="28">
        <v>0</v>
      </c>
    </row>
    <row r="203" spans="1:8" ht="17.100000000000001" customHeight="1">
      <c r="B203" s="65" t="s">
        <v>56</v>
      </c>
      <c r="C203" s="24"/>
      <c r="D203" s="24"/>
      <c r="E203" s="190"/>
      <c r="F203" s="124"/>
      <c r="G203" s="63"/>
      <c r="H203" s="28">
        <v>0</v>
      </c>
    </row>
    <row r="204" spans="1:8" ht="15.95" customHeight="1">
      <c r="A204" s="8"/>
      <c r="B204" s="65" t="s">
        <v>56</v>
      </c>
      <c r="C204" s="24"/>
      <c r="D204" s="24"/>
      <c r="E204" s="190"/>
      <c r="F204" s="124"/>
      <c r="G204" s="63"/>
      <c r="H204" s="28">
        <v>0</v>
      </c>
    </row>
    <row r="205" spans="1:8" ht="15.95" customHeight="1">
      <c r="B205" s="195"/>
      <c r="C205" s="196"/>
      <c r="D205" s="196"/>
      <c r="E205" s="196"/>
      <c r="F205" s="196"/>
      <c r="G205" s="197"/>
      <c r="H205" s="198">
        <f>SUM(H202:H204)</f>
        <v>0</v>
      </c>
    </row>
    <row r="206" spans="1:8" ht="15.95" customHeight="1">
      <c r="B206" s="330" t="s">
        <v>188</v>
      </c>
      <c r="C206" s="330"/>
      <c r="D206" s="330"/>
      <c r="E206" s="330"/>
      <c r="F206" s="330"/>
      <c r="G206" s="330"/>
      <c r="H206" s="330"/>
    </row>
    <row r="207" spans="1:8" ht="38.25" customHeight="1">
      <c r="B207" s="331" t="s">
        <v>189</v>
      </c>
      <c r="C207" s="332"/>
      <c r="D207" s="332"/>
      <c r="E207" s="332"/>
      <c r="F207" s="332"/>
      <c r="G207" s="332"/>
      <c r="H207" s="333"/>
    </row>
    <row r="208" spans="1:8" ht="18.75">
      <c r="B208" s="177" t="s">
        <v>141</v>
      </c>
      <c r="C208" s="139"/>
      <c r="D208" s="139"/>
      <c r="E208" s="139"/>
      <c r="F208" s="139"/>
      <c r="G208" s="139"/>
      <c r="H208" s="140"/>
    </row>
    <row r="209" spans="2:8" ht="15">
      <c r="B209" s="191" t="s">
        <v>5</v>
      </c>
      <c r="C209" s="192" t="s">
        <v>37</v>
      </c>
      <c r="D209" s="193" t="s">
        <v>57</v>
      </c>
      <c r="E209" s="193"/>
      <c r="F209" s="193" t="s">
        <v>58</v>
      </c>
      <c r="G209" s="192" t="s">
        <v>31</v>
      </c>
      <c r="H209" s="194" t="s">
        <v>10</v>
      </c>
    </row>
    <row r="210" spans="2:8" s="53" customFormat="1" ht="18.75">
      <c r="B210" s="65" t="s">
        <v>59</v>
      </c>
      <c r="C210" s="29" t="s">
        <v>42</v>
      </c>
      <c r="D210" s="24"/>
      <c r="E210" s="190"/>
      <c r="F210" s="124"/>
      <c r="G210" s="63"/>
      <c r="H210" s="28">
        <v>0</v>
      </c>
    </row>
    <row r="211" spans="2:8" s="53" customFormat="1" ht="18.75">
      <c r="B211" s="65" t="s">
        <v>59</v>
      </c>
      <c r="C211" s="29" t="s">
        <v>42</v>
      </c>
      <c r="D211" s="24"/>
      <c r="E211" s="190"/>
      <c r="F211" s="124"/>
      <c r="G211" s="63"/>
      <c r="H211" s="28">
        <v>0</v>
      </c>
    </row>
    <row r="212" spans="2:8" s="53" customFormat="1" ht="18.75">
      <c r="B212" s="65" t="s">
        <v>59</v>
      </c>
      <c r="C212" s="29" t="s">
        <v>42</v>
      </c>
      <c r="D212" s="24"/>
      <c r="E212" s="190"/>
      <c r="F212" s="124"/>
      <c r="G212" s="63"/>
      <c r="H212" s="28">
        <v>0</v>
      </c>
    </row>
    <row r="213" spans="2:8" ht="15">
      <c r="B213" s="195"/>
      <c r="C213" s="196"/>
      <c r="D213" s="196"/>
      <c r="E213" s="199"/>
      <c r="F213" s="196"/>
      <c r="G213" s="197"/>
      <c r="H213" s="198">
        <f>SUM(H210:H212)</f>
        <v>0</v>
      </c>
    </row>
    <row r="214" spans="2:8" ht="17.25" customHeight="1">
      <c r="B214" s="330" t="s">
        <v>188</v>
      </c>
      <c r="C214" s="330"/>
      <c r="D214" s="330"/>
      <c r="E214" s="330"/>
      <c r="F214" s="330"/>
      <c r="G214" s="330"/>
      <c r="H214" s="330"/>
    </row>
    <row r="215" spans="2:8" ht="64.5" customHeight="1">
      <c r="B215" s="331" t="s">
        <v>189</v>
      </c>
      <c r="C215" s="332"/>
      <c r="D215" s="332"/>
      <c r="E215" s="332"/>
      <c r="F215" s="332"/>
      <c r="G215" s="332"/>
      <c r="H215" s="333"/>
    </row>
    <row r="216" spans="2:8" ht="18.75">
      <c r="B216" s="248" t="s">
        <v>207</v>
      </c>
      <c r="C216" s="249"/>
      <c r="D216" s="249"/>
      <c r="E216" s="249"/>
      <c r="F216" s="249"/>
      <c r="G216" s="249"/>
      <c r="H216" s="250"/>
    </row>
    <row r="217" spans="2:8" ht="15">
      <c r="B217" s="65">
        <v>5100</v>
      </c>
      <c r="C217" s="29" t="s">
        <v>42</v>
      </c>
      <c r="D217" s="24"/>
      <c r="E217" s="190"/>
      <c r="F217" s="124"/>
      <c r="G217" s="63"/>
      <c r="H217" s="28">
        <v>0</v>
      </c>
    </row>
    <row r="218" spans="2:8" ht="15">
      <c r="B218" s="65">
        <v>5200</v>
      </c>
      <c r="C218" s="29" t="s">
        <v>42</v>
      </c>
      <c r="D218" s="24"/>
      <c r="E218" s="190"/>
      <c r="F218" s="124"/>
      <c r="G218" s="63"/>
      <c r="H218" s="28">
        <v>0</v>
      </c>
    </row>
    <row r="219" spans="2:8" ht="15">
      <c r="B219" s="65">
        <v>5900</v>
      </c>
      <c r="C219" s="29" t="s">
        <v>42</v>
      </c>
      <c r="D219" s="24"/>
      <c r="E219" s="190"/>
      <c r="F219" s="124"/>
      <c r="G219" s="63"/>
      <c r="H219" s="28">
        <v>0</v>
      </c>
    </row>
    <row r="220" spans="2:8" ht="15">
      <c r="B220" s="247">
        <v>6100</v>
      </c>
      <c r="C220" s="29" t="s">
        <v>42</v>
      </c>
      <c r="D220" s="24"/>
      <c r="E220" s="190"/>
      <c r="F220" s="124"/>
      <c r="G220" s="63"/>
      <c r="H220" s="28">
        <v>0</v>
      </c>
    </row>
    <row r="221" spans="2:8" ht="15">
      <c r="B221" s="247">
        <v>6400</v>
      </c>
      <c r="C221" s="29" t="s">
        <v>42</v>
      </c>
      <c r="D221" s="24"/>
      <c r="E221" s="190"/>
      <c r="F221" s="124"/>
      <c r="G221" s="63"/>
      <c r="H221" s="28">
        <v>0</v>
      </c>
    </row>
    <row r="222" spans="2:8" ht="15">
      <c r="B222" s="195"/>
      <c r="C222" s="196"/>
      <c r="D222" s="196"/>
      <c r="E222" s="199"/>
      <c r="F222" s="196"/>
      <c r="G222" s="197"/>
      <c r="H222" s="198">
        <f>SUM(H217:H221)</f>
        <v>0</v>
      </c>
    </row>
    <row r="223" spans="2:8" ht="15.75">
      <c r="B223" s="330" t="s">
        <v>188</v>
      </c>
      <c r="C223" s="330"/>
      <c r="D223" s="330"/>
      <c r="E223" s="330"/>
      <c r="F223" s="330"/>
      <c r="G223" s="330"/>
      <c r="H223" s="330"/>
    </row>
    <row r="224" spans="2:8" ht="49.5" customHeight="1" thickBot="1">
      <c r="B224" s="350" t="s">
        <v>189</v>
      </c>
      <c r="C224" s="351"/>
      <c r="D224" s="351"/>
      <c r="E224" s="351"/>
      <c r="F224" s="351"/>
      <c r="G224" s="351"/>
      <c r="H224" s="352"/>
    </row>
    <row r="225" spans="2:8" ht="24" customHeight="1" thickBot="1">
      <c r="B225" s="252"/>
      <c r="C225" s="253"/>
      <c r="D225" s="253"/>
      <c r="E225" s="253"/>
      <c r="F225" s="253"/>
      <c r="G225" s="254" t="s">
        <v>208</v>
      </c>
      <c r="H225" s="255">
        <f>H110+H119+H128+H137+H146+H155+H164+H173+H182+H189+H197+H205+H213+H222</f>
        <v>0</v>
      </c>
    </row>
    <row r="226" spans="2:8" ht="49.5" customHeight="1" thickBot="1">
      <c r="B226" s="145"/>
      <c r="C226" s="146"/>
      <c r="D226" s="146"/>
      <c r="E226" s="146"/>
      <c r="F226" s="147"/>
      <c r="G226" s="256" t="s">
        <v>4</v>
      </c>
      <c r="H226" s="257">
        <f>H100+H225</f>
        <v>164500</v>
      </c>
    </row>
    <row r="227" spans="2:8" ht="19.5" customHeight="1" thickTop="1">
      <c r="B227" s="145"/>
      <c r="C227" s="146"/>
      <c r="D227" s="146"/>
      <c r="E227" s="146"/>
      <c r="F227" s="147"/>
      <c r="G227" s="148"/>
      <c r="H227" s="149"/>
    </row>
    <row r="228" spans="2:8" ht="15.75">
      <c r="B228" s="150"/>
      <c r="C228" s="151"/>
      <c r="D228" s="151"/>
      <c r="E228" s="151"/>
      <c r="F228" s="152"/>
      <c r="G228" s="153" t="s">
        <v>60</v>
      </c>
      <c r="H228" s="154">
        <f>H226-G11</f>
        <v>164500</v>
      </c>
    </row>
    <row r="229" spans="2:8" ht="15.75">
      <c r="B229" s="155"/>
      <c r="C229" s="156"/>
      <c r="D229" s="156"/>
      <c r="E229" s="156"/>
      <c r="F229" s="157"/>
      <c r="G229" s="158"/>
      <c r="H229" s="159"/>
    </row>
    <row r="230" spans="2:8" ht="15.75">
      <c r="B230" s="359" t="s">
        <v>61</v>
      </c>
      <c r="C230" s="360"/>
      <c r="D230" s="360"/>
      <c r="E230" s="360"/>
      <c r="F230" s="360"/>
      <c r="G230" s="360"/>
      <c r="H230" s="361"/>
    </row>
    <row r="231" spans="2:8" ht="50.1" customHeight="1">
      <c r="B231" s="353"/>
      <c r="C231" s="354"/>
      <c r="D231" s="354"/>
      <c r="E231" s="354"/>
      <c r="F231" s="354"/>
      <c r="G231" s="354"/>
      <c r="H231" s="355"/>
    </row>
    <row r="232" spans="2:8" ht="15.75">
      <c r="B232" s="362" t="s">
        <v>62</v>
      </c>
      <c r="C232" s="363"/>
      <c r="D232" s="363"/>
      <c r="E232" s="363"/>
      <c r="F232" s="363"/>
      <c r="G232" s="363"/>
      <c r="H232" s="364"/>
    </row>
    <row r="233" spans="2:8" ht="50.1" customHeight="1">
      <c r="B233" s="356"/>
      <c r="C233" s="357"/>
      <c r="D233" s="357"/>
      <c r="E233" s="357"/>
      <c r="F233" s="357"/>
      <c r="G233" s="357"/>
      <c r="H233" s="358"/>
    </row>
  </sheetData>
  <sheetProtection algorithmName="SHA-512" hashValue="/2kh5UpNGrex2wqaHwsqBMJ1CZZSnsAXNBLcfeY+tRCPgZDYOJNoRDXbCA87hThKXviKfDo+xAupzIEFy6NISQ==" saltValue="Z7IcExOqha7RNiDA5qU4WQ==" spinCount="100000" sheet="1" formatCells="0" formatRows="0" selectLockedCells="1"/>
  <mergeCells count="60">
    <mergeCell ref="B223:H223"/>
    <mergeCell ref="B224:H224"/>
    <mergeCell ref="B231:H231"/>
    <mergeCell ref="B233:H233"/>
    <mergeCell ref="B230:H230"/>
    <mergeCell ref="B232:H232"/>
    <mergeCell ref="B1:H1"/>
    <mergeCell ref="B8:F8"/>
    <mergeCell ref="G8:H8"/>
    <mergeCell ref="B2:H6"/>
    <mergeCell ref="B7:H7"/>
    <mergeCell ref="B200:H200"/>
    <mergeCell ref="B214:H214"/>
    <mergeCell ref="B215:H215"/>
    <mergeCell ref="B206:H206"/>
    <mergeCell ref="B207:H207"/>
    <mergeCell ref="B198:H198"/>
    <mergeCell ref="B199:H199"/>
    <mergeCell ref="B190:H190"/>
    <mergeCell ref="B191:H191"/>
    <mergeCell ref="B183:H183"/>
    <mergeCell ref="B184:H184"/>
    <mergeCell ref="B174:H174"/>
    <mergeCell ref="B175:H175"/>
    <mergeCell ref="B165:H165"/>
    <mergeCell ref="B166:H166"/>
    <mergeCell ref="B156:H156"/>
    <mergeCell ref="B157:H157"/>
    <mergeCell ref="B147:H147"/>
    <mergeCell ref="B148:H148"/>
    <mergeCell ref="B138:H138"/>
    <mergeCell ref="B139:H139"/>
    <mergeCell ref="B129:H129"/>
    <mergeCell ref="B130:H130"/>
    <mergeCell ref="B120:H120"/>
    <mergeCell ref="B121:H121"/>
    <mergeCell ref="B111:H111"/>
    <mergeCell ref="B112:H112"/>
    <mergeCell ref="B98:H98"/>
    <mergeCell ref="B99:H99"/>
    <mergeCell ref="B92:H92"/>
    <mergeCell ref="B93:H93"/>
    <mergeCell ref="B86:H86"/>
    <mergeCell ref="B87:H87"/>
    <mergeCell ref="B80:H80"/>
    <mergeCell ref="B81:H81"/>
    <mergeCell ref="B72:H72"/>
    <mergeCell ref="B73:H73"/>
    <mergeCell ref="B64:H64"/>
    <mergeCell ref="B65:H65"/>
    <mergeCell ref="B57:H57"/>
    <mergeCell ref="B24:H24"/>
    <mergeCell ref="B25:H25"/>
    <mergeCell ref="B56:H56"/>
    <mergeCell ref="B50:H50"/>
    <mergeCell ref="B51:H51"/>
    <mergeCell ref="B39:H39"/>
    <mergeCell ref="B40:H40"/>
    <mergeCell ref="B31:H31"/>
    <mergeCell ref="B32:H32"/>
  </mergeCells>
  <phoneticPr fontId="2" type="noConversion"/>
  <conditionalFormatting sqref="H11:H15">
    <cfRule type="dataBar" priority="42">
      <dataBar>
        <cfvo type="num" val="0"/>
        <cfvo type="num" val="#REF!"/>
        <color rgb="FFFFB628"/>
      </dataBar>
      <extLst>
        <ext xmlns:x14="http://schemas.microsoft.com/office/spreadsheetml/2009/9/main" uri="{B025F937-C7B1-47D3-B67F-A62EFF666E3E}">
          <x14:id>{9512565A-077C-4594-AA99-28941B7B8FEF}</x14:id>
        </ext>
      </extLst>
    </cfRule>
  </conditionalFormatting>
  <printOptions horizontalCentered="1"/>
  <pageMargins left="1" right="1" top="0.75" bottom="0.75" header="0.5" footer="0.5"/>
  <pageSetup scale="53" fitToHeight="0" orientation="landscape" r:id="rId1"/>
  <headerFooter>
    <oddFooter>&amp;L&amp;F&amp;C&amp;P
&amp;R&amp;D</oddFooter>
  </headerFooter>
  <rowBreaks count="1" manualBreakCount="1">
    <brk id="73" min="1" max="7" man="1"/>
  </rowBreaks>
  <ignoredErrors>
    <ignoredError sqref="H225" unlockedFormula="1"/>
  </ignoredErrors>
  <extLst>
    <ext xmlns:x14="http://schemas.microsoft.com/office/spreadsheetml/2009/9/main" uri="{78C0D931-6437-407d-A8EE-F0AAD7539E65}">
      <x14:conditionalFormattings>
        <x14:conditionalFormatting xmlns:xm="http://schemas.microsoft.com/office/excel/2006/main">
          <x14:cfRule type="dataBar" id="{9512565A-077C-4594-AA99-28941B7B8FEF}">
            <x14:dataBar gradient="0" negativeBarColorSameAsPositive="1" axisPosition="none">
              <x14:cfvo type="num">
                <xm:f>0</xm:f>
              </x14:cfvo>
              <x14:cfvo type="num">
                <xm:f>#REF!</xm:f>
              </x14:cfvo>
            </x14:dataBar>
          </x14:cfRule>
          <xm:sqref>H11:H15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V145"/>
  <sheetViews>
    <sheetView showGridLines="0" tabSelected="1" topLeftCell="B107" zoomScale="120" zoomScaleNormal="120" zoomScaleSheetLayoutView="110" workbookViewId="0">
      <selection activeCell="D106" sqref="D106:F106"/>
    </sheetView>
  </sheetViews>
  <sheetFormatPr defaultColWidth="9" defaultRowHeight="12.75"/>
  <cols>
    <col min="1" max="1" width="5.375" style="1" bestFit="1" customWidth="1"/>
    <col min="2" max="2" width="12.625" style="1" customWidth="1"/>
    <col min="3" max="3" width="34.375" style="1" customWidth="1"/>
    <col min="4" max="4" width="12.625" style="1" customWidth="1"/>
    <col min="5" max="5" width="27.125" style="2" customWidth="1"/>
    <col min="6" max="6" width="16.625" style="1" customWidth="1"/>
    <col min="7" max="7" width="16.625" style="56" customWidth="1"/>
    <col min="8" max="16384" width="9" style="1"/>
  </cols>
  <sheetData>
    <row r="1" spans="1:8" s="6" customFormat="1" ht="18" customHeight="1">
      <c r="A1" s="5"/>
      <c r="B1" s="398" t="s">
        <v>209</v>
      </c>
      <c r="C1" s="399"/>
      <c r="D1" s="399"/>
      <c r="E1" s="399"/>
      <c r="F1" s="399"/>
      <c r="G1" s="400"/>
    </row>
    <row r="2" spans="1:8" s="6" customFormat="1" ht="18" customHeight="1">
      <c r="A2" s="5"/>
      <c r="B2" s="398"/>
      <c r="C2" s="399"/>
      <c r="D2" s="399"/>
      <c r="E2" s="399"/>
      <c r="F2" s="399"/>
      <c r="G2" s="400"/>
    </row>
    <row r="3" spans="1:8" s="6" customFormat="1" ht="18" customHeight="1">
      <c r="A3" s="5"/>
      <c r="B3" s="398"/>
      <c r="C3" s="399"/>
      <c r="D3" s="399"/>
      <c r="E3" s="399"/>
      <c r="F3" s="399"/>
      <c r="G3" s="400"/>
    </row>
    <row r="4" spans="1:8" s="6" customFormat="1" ht="9.75" hidden="1" customHeight="1">
      <c r="A4" s="5"/>
      <c r="B4" s="398"/>
      <c r="C4" s="399"/>
      <c r="D4" s="399"/>
      <c r="E4" s="399"/>
      <c r="F4" s="399"/>
      <c r="G4" s="400"/>
    </row>
    <row r="5" spans="1:8" s="6" customFormat="1" ht="15.75" hidden="1" customHeight="1">
      <c r="A5" s="5"/>
      <c r="B5" s="398"/>
      <c r="C5" s="399"/>
      <c r="D5" s="399"/>
      <c r="E5" s="399"/>
      <c r="F5" s="399"/>
      <c r="G5" s="400"/>
    </row>
    <row r="6" spans="1:8" s="6" customFormat="1" ht="21">
      <c r="A6" s="5"/>
      <c r="B6" s="401" t="s">
        <v>210</v>
      </c>
      <c r="C6" s="402"/>
      <c r="D6" s="402"/>
      <c r="E6" s="402"/>
      <c r="F6" s="403"/>
      <c r="G6" s="404"/>
    </row>
    <row r="7" spans="1:8" s="6" customFormat="1" ht="24.95" customHeight="1">
      <c r="A7" s="5"/>
      <c r="B7" s="117" t="s">
        <v>1</v>
      </c>
      <c r="C7" s="211" t="s">
        <v>145</v>
      </c>
      <c r="D7" s="118" t="s">
        <v>146</v>
      </c>
      <c r="E7" s="212" t="s">
        <v>144</v>
      </c>
      <c r="F7" s="97"/>
      <c r="G7" s="98"/>
    </row>
    <row r="8" spans="1:8" ht="18.75">
      <c r="A8" s="4"/>
      <c r="B8" s="99"/>
      <c r="C8" s="100"/>
      <c r="D8" s="101"/>
      <c r="E8" s="102"/>
      <c r="F8" s="104" t="s">
        <v>2</v>
      </c>
      <c r="G8" s="103" t="s">
        <v>3</v>
      </c>
    </row>
    <row r="9" spans="1:8" ht="18.95" customHeight="1">
      <c r="B9" s="38" t="s">
        <v>4</v>
      </c>
      <c r="C9" s="39"/>
      <c r="D9" s="40"/>
      <c r="E9" s="22"/>
      <c r="F9" s="23">
        <v>0</v>
      </c>
      <c r="G9" s="105">
        <f>G139</f>
        <v>4800</v>
      </c>
    </row>
    <row r="10" spans="1:8" ht="15.95" customHeight="1">
      <c r="B10" s="50" t="s">
        <v>211</v>
      </c>
      <c r="C10" s="51"/>
      <c r="D10" s="51"/>
      <c r="E10" s="51"/>
      <c r="F10" s="51"/>
      <c r="G10" s="57"/>
    </row>
    <row r="11" spans="1:8" ht="20.100000000000001" customHeight="1">
      <c r="B11" s="32" t="s">
        <v>5</v>
      </c>
      <c r="C11" s="16" t="s">
        <v>63</v>
      </c>
      <c r="D11" s="396" t="s">
        <v>64</v>
      </c>
      <c r="E11" s="396"/>
      <c r="F11" s="16" t="s">
        <v>65</v>
      </c>
      <c r="G11" s="70" t="s">
        <v>66</v>
      </c>
    </row>
    <row r="12" spans="1:8" ht="15.95" customHeight="1">
      <c r="B12" s="96" t="s">
        <v>67</v>
      </c>
      <c r="C12" s="126"/>
      <c r="D12" s="390"/>
      <c r="E12" s="392"/>
      <c r="F12" s="125"/>
      <c r="G12" s="75"/>
      <c r="H12" s="1" t="s">
        <v>68</v>
      </c>
    </row>
    <row r="13" spans="1:8" ht="15.95" customHeight="1">
      <c r="B13" s="96" t="s">
        <v>67</v>
      </c>
      <c r="C13" s="74"/>
      <c r="D13" s="390"/>
      <c r="E13" s="392"/>
      <c r="F13" s="125"/>
      <c r="G13" s="75"/>
      <c r="H13" s="1" t="s">
        <v>68</v>
      </c>
    </row>
    <row r="14" spans="1:8" ht="15.95" customHeight="1">
      <c r="B14" s="96" t="s">
        <v>67</v>
      </c>
      <c r="C14" s="74"/>
      <c r="D14" s="390"/>
      <c r="E14" s="392"/>
      <c r="F14" s="125"/>
      <c r="G14" s="75"/>
      <c r="H14" s="1" t="s">
        <v>68</v>
      </c>
    </row>
    <row r="15" spans="1:8" ht="15.95" customHeight="1">
      <c r="B15" s="33"/>
      <c r="C15" s="10"/>
      <c r="D15" s="10"/>
      <c r="E15" s="11"/>
      <c r="F15" s="11"/>
      <c r="G15" s="34">
        <f>SUM(G12:G14)</f>
        <v>0</v>
      </c>
    </row>
    <row r="16" spans="1:8" ht="15.95" customHeight="1">
      <c r="B16" s="50" t="s">
        <v>147</v>
      </c>
      <c r="C16" s="51"/>
      <c r="D16" s="51"/>
      <c r="E16" s="51"/>
      <c r="F16" s="51"/>
      <c r="G16" s="57"/>
    </row>
    <row r="17" spans="2:10" ht="15.95" customHeight="1">
      <c r="B17" s="32" t="s">
        <v>5</v>
      </c>
      <c r="C17" s="16" t="s">
        <v>69</v>
      </c>
      <c r="D17" s="396" t="s">
        <v>70</v>
      </c>
      <c r="E17" s="397"/>
      <c r="F17" s="397"/>
      <c r="G17" s="70" t="s">
        <v>66</v>
      </c>
    </row>
    <row r="18" spans="2:10" ht="15.95" customHeight="1">
      <c r="B18" s="19" t="s">
        <v>71</v>
      </c>
      <c r="C18" s="74" t="s">
        <v>222</v>
      </c>
      <c r="D18" s="386" t="s">
        <v>223</v>
      </c>
      <c r="E18" s="387"/>
      <c r="F18" s="388"/>
      <c r="G18" s="75">
        <v>500</v>
      </c>
      <c r="H18" s="1" t="s">
        <v>148</v>
      </c>
    </row>
    <row r="19" spans="2:10" ht="15.95" customHeight="1">
      <c r="B19" s="19" t="s">
        <v>71</v>
      </c>
      <c r="C19" s="74" t="s">
        <v>222</v>
      </c>
      <c r="D19" s="390" t="s">
        <v>224</v>
      </c>
      <c r="E19" s="391"/>
      <c r="F19" s="392"/>
      <c r="G19" s="75">
        <v>200</v>
      </c>
      <c r="H19" s="1" t="s">
        <v>148</v>
      </c>
    </row>
    <row r="20" spans="2:10" ht="15.95" customHeight="1">
      <c r="B20" s="19" t="s">
        <v>71</v>
      </c>
      <c r="C20" s="74" t="s">
        <v>225</v>
      </c>
      <c r="D20" s="386" t="s">
        <v>226</v>
      </c>
      <c r="E20" s="387"/>
      <c r="F20" s="388"/>
      <c r="G20" s="75">
        <v>300</v>
      </c>
      <c r="H20" s="1" t="s">
        <v>148</v>
      </c>
    </row>
    <row r="21" spans="2:10" ht="15.95" customHeight="1">
      <c r="B21" s="19" t="s">
        <v>71</v>
      </c>
      <c r="C21" s="74" t="s">
        <v>227</v>
      </c>
      <c r="D21" s="390" t="s">
        <v>228</v>
      </c>
      <c r="E21" s="391"/>
      <c r="F21" s="392"/>
      <c r="G21" s="75">
        <v>1500</v>
      </c>
      <c r="H21" s="1" t="s">
        <v>148</v>
      </c>
    </row>
    <row r="22" spans="2:10" ht="15.95" customHeight="1">
      <c r="B22" s="133" t="s">
        <v>72</v>
      </c>
      <c r="C22" s="74"/>
      <c r="D22" s="393" t="s">
        <v>73</v>
      </c>
      <c r="E22" s="394"/>
      <c r="F22" s="395"/>
      <c r="G22" s="75"/>
      <c r="H22" s="1" t="s">
        <v>148</v>
      </c>
    </row>
    <row r="23" spans="2:10" ht="15.95" customHeight="1">
      <c r="B23" s="33"/>
      <c r="C23" s="10"/>
      <c r="D23" s="10"/>
      <c r="E23" s="11"/>
      <c r="F23" s="11"/>
      <c r="G23" s="35">
        <f>SUM(G18:G22)</f>
        <v>2500</v>
      </c>
    </row>
    <row r="24" spans="2:10" ht="15.95" customHeight="1">
      <c r="B24" s="50" t="s">
        <v>74</v>
      </c>
      <c r="C24" s="51"/>
      <c r="D24" s="51"/>
      <c r="E24" s="51"/>
      <c r="F24" s="51"/>
      <c r="G24" s="57"/>
    </row>
    <row r="25" spans="2:10" ht="15.95" customHeight="1">
      <c r="B25" s="32" t="s">
        <v>5</v>
      </c>
      <c r="C25" s="16" t="s">
        <v>75</v>
      </c>
      <c r="D25" s="396" t="s">
        <v>76</v>
      </c>
      <c r="E25" s="397"/>
      <c r="F25" s="397"/>
      <c r="G25" s="70" t="s">
        <v>66</v>
      </c>
      <c r="J25" s="52"/>
    </row>
    <row r="26" spans="2:10" ht="15">
      <c r="B26" s="19" t="s">
        <v>77</v>
      </c>
      <c r="C26" s="74"/>
      <c r="D26" s="386"/>
      <c r="E26" s="387"/>
      <c r="F26" s="388"/>
      <c r="G26" s="75"/>
      <c r="H26" s="1" t="s">
        <v>68</v>
      </c>
    </row>
    <row r="27" spans="2:10" ht="15.95" customHeight="1">
      <c r="B27" s="19" t="s">
        <v>77</v>
      </c>
      <c r="C27" s="74"/>
      <c r="D27" s="390"/>
      <c r="E27" s="391"/>
      <c r="F27" s="392"/>
      <c r="G27" s="75"/>
      <c r="H27" s="1" t="s">
        <v>68</v>
      </c>
    </row>
    <row r="28" spans="2:10" ht="15.95" customHeight="1">
      <c r="B28" s="19" t="s">
        <v>77</v>
      </c>
      <c r="C28" s="74"/>
      <c r="D28" s="129"/>
      <c r="E28" s="131"/>
      <c r="F28" s="130"/>
      <c r="G28" s="75"/>
      <c r="H28" s="1" t="s">
        <v>68</v>
      </c>
    </row>
    <row r="29" spans="2:10" ht="15.95" customHeight="1">
      <c r="B29" s="19" t="s">
        <v>77</v>
      </c>
      <c r="C29" s="74"/>
      <c r="D29" s="386"/>
      <c r="E29" s="387"/>
      <c r="F29" s="388"/>
      <c r="G29" s="75"/>
      <c r="H29" s="1" t="s">
        <v>68</v>
      </c>
    </row>
    <row r="30" spans="2:10" ht="15.95" customHeight="1">
      <c r="B30" s="33"/>
      <c r="C30" s="10"/>
      <c r="D30" s="10"/>
      <c r="E30" s="11"/>
      <c r="F30" s="11"/>
      <c r="G30" s="35">
        <f>SUM(G26:G29)</f>
        <v>0</v>
      </c>
    </row>
    <row r="31" spans="2:10" s="30" customFormat="1" ht="15.95" customHeight="1">
      <c r="B31" s="50" t="s">
        <v>78</v>
      </c>
      <c r="C31" s="51"/>
      <c r="D31" s="51"/>
      <c r="E31" s="51"/>
      <c r="F31" s="51"/>
      <c r="G31" s="57"/>
    </row>
    <row r="32" spans="2:10" s="14" customFormat="1" ht="15.95" customHeight="1">
      <c r="B32" s="36" t="s">
        <v>79</v>
      </c>
      <c r="C32" s="94" t="s">
        <v>229</v>
      </c>
      <c r="D32" s="37" t="s">
        <v>80</v>
      </c>
      <c r="E32" s="365">
        <v>45505</v>
      </c>
      <c r="F32" s="366"/>
      <c r="G32" s="367"/>
    </row>
    <row r="33" spans="1:22" ht="39.950000000000003" customHeight="1">
      <c r="A33" s="31"/>
      <c r="B33" s="71" t="s">
        <v>5</v>
      </c>
      <c r="C33" s="71" t="s">
        <v>81</v>
      </c>
      <c r="D33" s="71" t="s">
        <v>82</v>
      </c>
      <c r="E33" s="72" t="s">
        <v>83</v>
      </c>
      <c r="F33" s="71" t="s">
        <v>84</v>
      </c>
      <c r="G33" s="73" t="s">
        <v>85</v>
      </c>
      <c r="L33" s="21"/>
    </row>
    <row r="34" spans="1:22" ht="40.5">
      <c r="A34" s="12"/>
      <c r="B34" s="18" t="s">
        <v>86</v>
      </c>
      <c r="C34" s="15" t="s">
        <v>149</v>
      </c>
      <c r="D34" s="216">
        <v>0</v>
      </c>
      <c r="E34" s="85">
        <v>0</v>
      </c>
      <c r="F34" s="85">
        <v>0</v>
      </c>
      <c r="G34" s="58">
        <f>D34*E34*F34</f>
        <v>0</v>
      </c>
    </row>
    <row r="35" spans="1:22" ht="40.5">
      <c r="A35" s="12"/>
      <c r="B35" s="18" t="s">
        <v>86</v>
      </c>
      <c r="C35" s="15" t="s">
        <v>150</v>
      </c>
      <c r="D35" s="216">
        <v>0</v>
      </c>
      <c r="E35" s="85">
        <v>0</v>
      </c>
      <c r="F35" s="85">
        <v>0</v>
      </c>
      <c r="G35" s="58">
        <f>D35*E35*F35</f>
        <v>0</v>
      </c>
      <c r="I35" s="21"/>
    </row>
    <row r="36" spans="1:22" ht="15.95" customHeight="1">
      <c r="A36" s="12"/>
      <c r="B36" s="18" t="s">
        <v>87</v>
      </c>
      <c r="C36" s="17" t="s">
        <v>151</v>
      </c>
      <c r="D36" s="371"/>
      <c r="E36" s="372"/>
      <c r="F36" s="27"/>
      <c r="G36" s="58">
        <v>0</v>
      </c>
      <c r="I36" s="3"/>
      <c r="J36" s="3"/>
      <c r="K36" s="3"/>
      <c r="L36" s="3"/>
      <c r="M36" s="3"/>
      <c r="N36" s="3"/>
      <c r="O36" s="3"/>
      <c r="P36" s="3"/>
      <c r="Q36" s="3"/>
      <c r="R36" s="3"/>
      <c r="S36" s="3"/>
      <c r="T36" s="3"/>
      <c r="U36" s="3"/>
      <c r="V36" s="3"/>
    </row>
    <row r="37" spans="1:22" ht="15.95" customHeight="1">
      <c r="A37" s="12"/>
      <c r="B37" s="19" t="s">
        <v>88</v>
      </c>
      <c r="C37" s="9" t="s">
        <v>89</v>
      </c>
      <c r="D37" s="371"/>
      <c r="E37" s="372"/>
      <c r="F37" s="26"/>
      <c r="G37" s="25"/>
      <c r="I37" s="7"/>
      <c r="J37" s="7"/>
      <c r="K37" s="7"/>
      <c r="L37" s="7"/>
      <c r="M37" s="7"/>
      <c r="N37" s="7"/>
      <c r="O37" s="7"/>
      <c r="P37" s="7"/>
      <c r="Q37" s="7"/>
      <c r="R37" s="7"/>
      <c r="S37" s="7"/>
      <c r="T37" s="7"/>
      <c r="U37" s="7"/>
      <c r="V37" s="7"/>
    </row>
    <row r="38" spans="1:22" ht="15.95" customHeight="1">
      <c r="A38" s="12"/>
      <c r="B38" s="19" t="s">
        <v>90</v>
      </c>
      <c r="C38" s="9" t="s">
        <v>91</v>
      </c>
      <c r="D38" s="368" t="s">
        <v>92</v>
      </c>
      <c r="E38" s="369"/>
      <c r="F38" s="370"/>
      <c r="G38" s="25"/>
      <c r="H38" s="1" t="s">
        <v>152</v>
      </c>
      <c r="I38" s="7"/>
      <c r="J38" s="7"/>
      <c r="K38" s="7"/>
      <c r="L38" s="7"/>
      <c r="M38" s="7"/>
      <c r="N38" s="7"/>
      <c r="O38" s="7"/>
      <c r="P38" s="7"/>
      <c r="Q38" s="7"/>
      <c r="R38" s="7"/>
      <c r="S38" s="7"/>
      <c r="T38" s="7"/>
      <c r="U38" s="7"/>
      <c r="V38" s="7"/>
    </row>
    <row r="39" spans="1:22" ht="15.95" customHeight="1">
      <c r="A39" s="12"/>
      <c r="B39" s="19" t="s">
        <v>93</v>
      </c>
      <c r="C39" s="9" t="s">
        <v>94</v>
      </c>
      <c r="D39" s="383" t="s">
        <v>95</v>
      </c>
      <c r="E39" s="384"/>
      <c r="F39" s="385"/>
      <c r="G39" s="25"/>
      <c r="H39" s="1" t="s">
        <v>96</v>
      </c>
      <c r="I39" s="7"/>
      <c r="J39" s="7"/>
      <c r="K39" s="7"/>
      <c r="L39" s="7"/>
      <c r="M39" s="7"/>
      <c r="N39" s="7"/>
      <c r="O39" s="7"/>
      <c r="P39" s="7"/>
      <c r="Q39" s="7"/>
      <c r="R39" s="7"/>
      <c r="S39" s="7"/>
      <c r="T39" s="7"/>
      <c r="U39" s="7"/>
      <c r="V39" s="7"/>
    </row>
    <row r="40" spans="1:22" ht="30" customHeight="1">
      <c r="A40" s="12"/>
      <c r="B40" s="18" t="s">
        <v>71</v>
      </c>
      <c r="C40" s="13" t="s">
        <v>212</v>
      </c>
      <c r="D40" s="376" t="s">
        <v>97</v>
      </c>
      <c r="E40" s="377"/>
      <c r="F40" s="378"/>
      <c r="G40" s="25"/>
      <c r="I40" s="7"/>
      <c r="J40" s="7"/>
      <c r="K40" s="7"/>
      <c r="L40" s="7"/>
      <c r="M40" s="7"/>
      <c r="N40" s="7"/>
      <c r="O40" s="7"/>
      <c r="P40" s="7"/>
      <c r="Q40" s="7"/>
      <c r="R40" s="7"/>
      <c r="S40" s="7"/>
      <c r="T40" s="7"/>
      <c r="U40" s="7"/>
      <c r="V40" s="7"/>
    </row>
    <row r="41" spans="1:22" ht="30" customHeight="1">
      <c r="A41" s="12"/>
      <c r="B41" s="18" t="s">
        <v>99</v>
      </c>
      <c r="C41" s="13" t="s">
        <v>213</v>
      </c>
      <c r="D41" s="376" t="s">
        <v>98</v>
      </c>
      <c r="E41" s="377"/>
      <c r="F41" s="378"/>
      <c r="G41" s="25"/>
      <c r="H41" s="1" t="s">
        <v>100</v>
      </c>
      <c r="I41" s="7"/>
      <c r="J41" s="7"/>
      <c r="K41" s="7"/>
      <c r="L41" s="7"/>
      <c r="M41" s="7"/>
      <c r="N41" s="7"/>
      <c r="O41" s="7"/>
      <c r="P41" s="7"/>
      <c r="Q41" s="7"/>
      <c r="R41" s="7"/>
      <c r="S41" s="7"/>
      <c r="T41" s="7"/>
      <c r="U41" s="7"/>
      <c r="V41" s="7"/>
    </row>
    <row r="42" spans="1:22" ht="30" customHeight="1">
      <c r="A42" s="12"/>
      <c r="B42" s="19" t="s">
        <v>71</v>
      </c>
      <c r="C42" s="13" t="s">
        <v>101</v>
      </c>
      <c r="D42" s="373" t="s">
        <v>230</v>
      </c>
      <c r="E42" s="374"/>
      <c r="F42" s="375"/>
      <c r="G42" s="25">
        <v>100</v>
      </c>
      <c r="H42" s="1" t="s">
        <v>102</v>
      </c>
      <c r="I42" s="7"/>
      <c r="J42" s="7"/>
      <c r="K42" s="7"/>
      <c r="L42" s="7"/>
      <c r="M42" s="7"/>
      <c r="N42" s="7"/>
      <c r="O42" s="7"/>
      <c r="P42" s="7"/>
      <c r="Q42" s="7"/>
      <c r="R42" s="7"/>
      <c r="S42" s="7"/>
      <c r="T42" s="7"/>
      <c r="U42" s="7"/>
      <c r="V42" s="7"/>
    </row>
    <row r="43" spans="1:22" ht="15">
      <c r="A43" s="7"/>
      <c r="B43" s="38"/>
      <c r="C43" s="39"/>
      <c r="D43" s="40"/>
      <c r="E43" s="22"/>
      <c r="F43" s="23"/>
      <c r="G43" s="59">
        <f>SUM(G34:G42)</f>
        <v>100</v>
      </c>
    </row>
    <row r="44" spans="1:22" ht="15">
      <c r="A44" s="7"/>
      <c r="B44" s="38"/>
      <c r="C44" s="39"/>
      <c r="D44" s="40"/>
      <c r="E44" s="22"/>
      <c r="F44" s="23"/>
      <c r="G44" s="59"/>
    </row>
    <row r="45" spans="1:22" ht="15.95" customHeight="1">
      <c r="B45" s="50" t="s">
        <v>103</v>
      </c>
      <c r="C45" s="51"/>
      <c r="D45" s="51"/>
      <c r="E45" s="51"/>
      <c r="F45" s="51"/>
      <c r="G45" s="57"/>
      <c r="H45" s="30"/>
    </row>
    <row r="46" spans="1:22" s="14" customFormat="1" ht="15.95" customHeight="1">
      <c r="B46" s="36" t="s">
        <v>79</v>
      </c>
      <c r="C46" s="94" t="s">
        <v>231</v>
      </c>
      <c r="D46" s="37" t="s">
        <v>80</v>
      </c>
      <c r="E46" s="365">
        <v>45566</v>
      </c>
      <c r="F46" s="366"/>
      <c r="G46" s="367"/>
    </row>
    <row r="47" spans="1:22" ht="39.950000000000003" customHeight="1">
      <c r="A47" s="31"/>
      <c r="B47" s="71" t="s">
        <v>5</v>
      </c>
      <c r="C47" s="71" t="s">
        <v>81</v>
      </c>
      <c r="D47" s="71" t="s">
        <v>82</v>
      </c>
      <c r="E47" s="72" t="s">
        <v>83</v>
      </c>
      <c r="F47" s="71" t="s">
        <v>84</v>
      </c>
      <c r="G47" s="73" t="s">
        <v>85</v>
      </c>
      <c r="L47" s="21"/>
    </row>
    <row r="48" spans="1:22" ht="40.5">
      <c r="A48" s="12"/>
      <c r="B48" s="18" t="s">
        <v>86</v>
      </c>
      <c r="C48" s="15" t="s">
        <v>149</v>
      </c>
      <c r="D48" s="216">
        <v>0</v>
      </c>
      <c r="E48" s="85">
        <v>0</v>
      </c>
      <c r="F48" s="85">
        <v>0</v>
      </c>
      <c r="G48" s="58">
        <f>D48*E48*F48</f>
        <v>0</v>
      </c>
    </row>
    <row r="49" spans="1:22" ht="40.5">
      <c r="A49" s="12"/>
      <c r="B49" s="18" t="s">
        <v>86</v>
      </c>
      <c r="C49" s="15" t="s">
        <v>150</v>
      </c>
      <c r="D49" s="216">
        <v>0</v>
      </c>
      <c r="E49" s="85">
        <v>0</v>
      </c>
      <c r="F49" s="85">
        <v>0</v>
      </c>
      <c r="G49" s="58">
        <f>D49*E49*F49</f>
        <v>0</v>
      </c>
      <c r="I49" s="21"/>
    </row>
    <row r="50" spans="1:22" ht="15.95" customHeight="1">
      <c r="A50" s="12"/>
      <c r="B50" s="18" t="s">
        <v>87</v>
      </c>
      <c r="C50" s="17" t="s">
        <v>151</v>
      </c>
      <c r="D50" s="371"/>
      <c r="E50" s="372"/>
      <c r="F50" s="27"/>
      <c r="G50" s="58">
        <v>0</v>
      </c>
      <c r="I50" s="3"/>
      <c r="J50" s="3"/>
      <c r="K50" s="3"/>
      <c r="L50" s="3"/>
      <c r="M50" s="3"/>
      <c r="N50" s="3"/>
      <c r="O50" s="3"/>
      <c r="P50" s="3"/>
      <c r="Q50" s="3"/>
      <c r="R50" s="3"/>
      <c r="S50" s="3"/>
      <c r="T50" s="3"/>
      <c r="U50" s="3"/>
      <c r="V50" s="3"/>
    </row>
    <row r="51" spans="1:22" ht="15.95" customHeight="1">
      <c r="A51" s="12"/>
      <c r="B51" s="19" t="s">
        <v>88</v>
      </c>
      <c r="C51" s="9" t="s">
        <v>89</v>
      </c>
      <c r="D51" s="371"/>
      <c r="E51" s="372"/>
      <c r="F51" s="26"/>
      <c r="G51" s="25"/>
      <c r="I51" s="7"/>
      <c r="J51" s="7"/>
      <c r="K51" s="7"/>
      <c r="L51" s="7"/>
      <c r="M51" s="7"/>
      <c r="N51" s="7"/>
      <c r="O51" s="7"/>
      <c r="P51" s="7"/>
      <c r="Q51" s="7"/>
      <c r="R51" s="7"/>
      <c r="S51" s="7"/>
      <c r="T51" s="7"/>
      <c r="U51" s="7"/>
      <c r="V51" s="7"/>
    </row>
    <row r="52" spans="1:22" ht="15.95" customHeight="1">
      <c r="A52" s="12"/>
      <c r="B52" s="19" t="s">
        <v>90</v>
      </c>
      <c r="C52" s="9" t="s">
        <v>91</v>
      </c>
      <c r="D52" s="368" t="s">
        <v>92</v>
      </c>
      <c r="E52" s="369"/>
      <c r="F52" s="370"/>
      <c r="G52" s="25"/>
      <c r="H52" s="1" t="s">
        <v>152</v>
      </c>
      <c r="I52" s="7"/>
      <c r="J52" s="7"/>
      <c r="K52" s="7"/>
      <c r="L52" s="7"/>
      <c r="M52" s="7"/>
      <c r="N52" s="7"/>
      <c r="O52" s="7"/>
      <c r="P52" s="7"/>
      <c r="Q52" s="7"/>
      <c r="R52" s="7"/>
      <c r="S52" s="7"/>
      <c r="T52" s="7"/>
      <c r="U52" s="7"/>
      <c r="V52" s="7"/>
    </row>
    <row r="53" spans="1:22" ht="15.95" customHeight="1">
      <c r="A53" s="12"/>
      <c r="B53" s="19" t="s">
        <v>93</v>
      </c>
      <c r="C53" s="9" t="s">
        <v>94</v>
      </c>
      <c r="D53" s="383" t="s">
        <v>95</v>
      </c>
      <c r="E53" s="384"/>
      <c r="F53" s="385"/>
      <c r="G53" s="25"/>
      <c r="H53" s="1" t="s">
        <v>96</v>
      </c>
      <c r="I53" s="7"/>
      <c r="J53" s="7"/>
      <c r="K53" s="7"/>
      <c r="L53" s="7"/>
      <c r="M53" s="7"/>
      <c r="N53" s="7"/>
      <c r="O53" s="7"/>
      <c r="P53" s="7"/>
      <c r="Q53" s="7"/>
      <c r="R53" s="7"/>
      <c r="S53" s="7"/>
      <c r="T53" s="7"/>
      <c r="U53" s="7"/>
      <c r="V53" s="7"/>
    </row>
    <row r="54" spans="1:22" ht="30" customHeight="1">
      <c r="A54" s="12"/>
      <c r="B54" s="18" t="s">
        <v>71</v>
      </c>
      <c r="C54" s="13" t="s">
        <v>212</v>
      </c>
      <c r="D54" s="376" t="s">
        <v>97</v>
      </c>
      <c r="E54" s="377"/>
      <c r="F54" s="378"/>
      <c r="G54" s="25"/>
      <c r="I54" s="7"/>
      <c r="J54" s="7"/>
      <c r="K54" s="7"/>
      <c r="L54" s="7"/>
      <c r="M54" s="7"/>
      <c r="N54" s="7"/>
      <c r="O54" s="7"/>
      <c r="P54" s="7"/>
      <c r="Q54" s="7"/>
      <c r="R54" s="7"/>
      <c r="S54" s="7"/>
      <c r="T54" s="7"/>
      <c r="U54" s="7"/>
      <c r="V54" s="7"/>
    </row>
    <row r="55" spans="1:22" ht="30" customHeight="1">
      <c r="A55" s="12"/>
      <c r="B55" s="18" t="s">
        <v>99</v>
      </c>
      <c r="C55" s="13" t="s">
        <v>213</v>
      </c>
      <c r="D55" s="376" t="s">
        <v>98</v>
      </c>
      <c r="E55" s="377"/>
      <c r="F55" s="378"/>
      <c r="G55" s="25"/>
      <c r="H55" s="1" t="s">
        <v>100</v>
      </c>
      <c r="I55" s="7"/>
      <c r="J55" s="7"/>
      <c r="K55" s="7"/>
      <c r="L55" s="7"/>
      <c r="M55" s="7"/>
      <c r="N55" s="7"/>
      <c r="O55" s="7"/>
      <c r="P55" s="7"/>
      <c r="Q55" s="7"/>
      <c r="R55" s="7"/>
      <c r="S55" s="7"/>
      <c r="T55" s="7"/>
      <c r="U55" s="7"/>
      <c r="V55" s="7"/>
    </row>
    <row r="56" spans="1:22" ht="30" customHeight="1">
      <c r="A56" s="12"/>
      <c r="B56" s="19" t="s">
        <v>71</v>
      </c>
      <c r="C56" s="13" t="s">
        <v>101</v>
      </c>
      <c r="D56" s="373" t="s">
        <v>230</v>
      </c>
      <c r="E56" s="374"/>
      <c r="F56" s="375"/>
      <c r="G56" s="25">
        <v>100</v>
      </c>
      <c r="H56" s="1" t="s">
        <v>102</v>
      </c>
      <c r="I56" s="7"/>
      <c r="J56" s="7"/>
      <c r="K56" s="7"/>
      <c r="L56" s="7"/>
      <c r="M56" s="7"/>
      <c r="N56" s="7"/>
      <c r="O56" s="7"/>
      <c r="P56" s="7"/>
      <c r="Q56" s="7"/>
      <c r="R56" s="7"/>
      <c r="S56" s="7"/>
      <c r="T56" s="7"/>
      <c r="U56" s="7"/>
      <c r="V56" s="7"/>
    </row>
    <row r="57" spans="1:22" ht="15">
      <c r="A57" s="7"/>
      <c r="B57" s="38"/>
      <c r="C57" s="39"/>
      <c r="D57" s="40"/>
      <c r="E57" s="22"/>
      <c r="F57" s="23"/>
      <c r="G57" s="59">
        <f>SUM(G48:G56)</f>
        <v>100</v>
      </c>
    </row>
    <row r="58" spans="1:22" ht="15.95" customHeight="1">
      <c r="B58" s="50" t="s">
        <v>104</v>
      </c>
      <c r="C58" s="51"/>
      <c r="D58" s="51"/>
      <c r="E58" s="51"/>
      <c r="F58" s="51"/>
      <c r="G58" s="57"/>
    </row>
    <row r="59" spans="1:22" s="14" customFormat="1" ht="15.95" customHeight="1">
      <c r="B59" s="36" t="s">
        <v>79</v>
      </c>
      <c r="C59" s="94" t="s">
        <v>232</v>
      </c>
      <c r="D59" s="37" t="s">
        <v>80</v>
      </c>
      <c r="E59" s="365">
        <v>45597</v>
      </c>
      <c r="F59" s="366"/>
      <c r="G59" s="367"/>
    </row>
    <row r="60" spans="1:22" ht="39.950000000000003" customHeight="1">
      <c r="A60" s="31"/>
      <c r="B60" s="71" t="s">
        <v>5</v>
      </c>
      <c r="C60" s="71" t="s">
        <v>81</v>
      </c>
      <c r="D60" s="71" t="s">
        <v>82</v>
      </c>
      <c r="E60" s="72" t="s">
        <v>83</v>
      </c>
      <c r="F60" s="71" t="s">
        <v>84</v>
      </c>
      <c r="G60" s="73" t="s">
        <v>85</v>
      </c>
      <c r="L60" s="21"/>
    </row>
    <row r="61" spans="1:22" ht="40.5">
      <c r="A61" s="12"/>
      <c r="B61" s="18" t="s">
        <v>86</v>
      </c>
      <c r="C61" s="15" t="s">
        <v>149</v>
      </c>
      <c r="D61" s="216">
        <v>0</v>
      </c>
      <c r="E61" s="85">
        <v>0</v>
      </c>
      <c r="F61" s="85">
        <v>0</v>
      </c>
      <c r="G61" s="58">
        <f>D61*E61*F61</f>
        <v>0</v>
      </c>
    </row>
    <row r="62" spans="1:22" ht="40.5">
      <c r="A62" s="12"/>
      <c r="B62" s="18" t="s">
        <v>86</v>
      </c>
      <c r="C62" s="15" t="s">
        <v>150</v>
      </c>
      <c r="D62" s="216">
        <v>0</v>
      </c>
      <c r="E62" s="85">
        <v>0</v>
      </c>
      <c r="F62" s="85">
        <v>0</v>
      </c>
      <c r="G62" s="58">
        <f>D62*E62*F62</f>
        <v>0</v>
      </c>
      <c r="I62" s="21"/>
    </row>
    <row r="63" spans="1:22" ht="15.95" customHeight="1">
      <c r="A63" s="12"/>
      <c r="B63" s="18" t="s">
        <v>87</v>
      </c>
      <c r="C63" s="17" t="s">
        <v>151</v>
      </c>
      <c r="D63" s="371"/>
      <c r="E63" s="372"/>
      <c r="F63" s="27"/>
      <c r="G63" s="58">
        <v>0</v>
      </c>
      <c r="I63" s="3"/>
      <c r="J63" s="3"/>
      <c r="K63" s="3"/>
      <c r="L63" s="3"/>
      <c r="M63" s="3"/>
      <c r="N63" s="3"/>
      <c r="O63" s="3"/>
      <c r="P63" s="3"/>
      <c r="Q63" s="3"/>
      <c r="R63" s="3"/>
      <c r="S63" s="3"/>
      <c r="T63" s="3"/>
      <c r="U63" s="3"/>
      <c r="V63" s="3"/>
    </row>
    <row r="64" spans="1:22" ht="15.95" customHeight="1">
      <c r="A64" s="12"/>
      <c r="B64" s="19" t="s">
        <v>88</v>
      </c>
      <c r="C64" s="9" t="s">
        <v>89</v>
      </c>
      <c r="D64" s="371"/>
      <c r="E64" s="372"/>
      <c r="F64" s="26"/>
      <c r="G64" s="25"/>
      <c r="I64" s="7"/>
      <c r="J64" s="7"/>
      <c r="K64" s="7"/>
      <c r="L64" s="7"/>
      <c r="M64" s="7"/>
      <c r="N64" s="7"/>
      <c r="O64" s="7"/>
      <c r="P64" s="7"/>
      <c r="Q64" s="7"/>
      <c r="R64" s="7"/>
      <c r="S64" s="7"/>
      <c r="T64" s="7"/>
      <c r="U64" s="7"/>
      <c r="V64" s="7"/>
    </row>
    <row r="65" spans="1:22" ht="15.95" customHeight="1">
      <c r="A65" s="12"/>
      <c r="B65" s="19" t="s">
        <v>90</v>
      </c>
      <c r="C65" s="9" t="s">
        <v>91</v>
      </c>
      <c r="D65" s="368"/>
      <c r="E65" s="369"/>
      <c r="F65" s="370"/>
      <c r="G65" s="25"/>
      <c r="H65" s="1" t="s">
        <v>152</v>
      </c>
      <c r="I65" s="7"/>
      <c r="J65" s="7"/>
      <c r="K65" s="7"/>
      <c r="L65" s="7"/>
      <c r="M65" s="7"/>
      <c r="N65" s="7"/>
      <c r="O65" s="7"/>
      <c r="P65" s="7"/>
      <c r="Q65" s="7"/>
      <c r="R65" s="7"/>
      <c r="S65" s="7"/>
      <c r="T65" s="7"/>
      <c r="U65" s="7"/>
      <c r="V65" s="7"/>
    </row>
    <row r="66" spans="1:22" ht="15.95" customHeight="1">
      <c r="A66" s="12"/>
      <c r="B66" s="19" t="s">
        <v>93</v>
      </c>
      <c r="C66" s="9" t="s">
        <v>94</v>
      </c>
      <c r="D66" s="383"/>
      <c r="E66" s="384"/>
      <c r="F66" s="385"/>
      <c r="G66" s="25"/>
      <c r="H66" s="1" t="s">
        <v>96</v>
      </c>
      <c r="I66" s="7"/>
      <c r="J66" s="7"/>
      <c r="K66" s="7"/>
      <c r="L66" s="7"/>
      <c r="M66" s="7"/>
      <c r="N66" s="7"/>
      <c r="O66" s="7"/>
      <c r="P66" s="7"/>
      <c r="Q66" s="7"/>
      <c r="R66" s="7"/>
      <c r="S66" s="7"/>
      <c r="T66" s="7"/>
      <c r="U66" s="7"/>
      <c r="V66" s="7"/>
    </row>
    <row r="67" spans="1:22" ht="30" customHeight="1">
      <c r="A67" s="12"/>
      <c r="B67" s="18" t="s">
        <v>71</v>
      </c>
      <c r="C67" s="13" t="s">
        <v>212</v>
      </c>
      <c r="D67" s="376" t="s">
        <v>240</v>
      </c>
      <c r="E67" s="377"/>
      <c r="F67" s="378"/>
      <c r="G67" s="25">
        <v>200</v>
      </c>
      <c r="I67" s="7"/>
      <c r="J67" s="7"/>
      <c r="K67" s="7"/>
      <c r="L67" s="7"/>
      <c r="M67" s="7"/>
      <c r="N67" s="7"/>
      <c r="O67" s="7"/>
      <c r="P67" s="7"/>
      <c r="Q67" s="7"/>
      <c r="R67" s="7"/>
      <c r="S67" s="7"/>
      <c r="T67" s="7"/>
      <c r="U67" s="7"/>
      <c r="V67" s="7"/>
    </row>
    <row r="68" spans="1:22" ht="30" customHeight="1">
      <c r="A68" s="12"/>
      <c r="B68" s="18" t="s">
        <v>99</v>
      </c>
      <c r="C68" s="13" t="s">
        <v>213</v>
      </c>
      <c r="D68" s="376" t="s">
        <v>241</v>
      </c>
      <c r="E68" s="377"/>
      <c r="F68" s="378"/>
      <c r="G68" s="25">
        <v>500</v>
      </c>
      <c r="H68" s="1" t="s">
        <v>100</v>
      </c>
      <c r="I68" s="7"/>
      <c r="J68" s="7"/>
      <c r="K68" s="7"/>
      <c r="L68" s="7"/>
      <c r="M68" s="7"/>
      <c r="N68" s="7"/>
      <c r="O68" s="7"/>
      <c r="P68" s="7"/>
      <c r="Q68" s="7"/>
      <c r="R68" s="7"/>
      <c r="S68" s="7"/>
      <c r="T68" s="7"/>
      <c r="U68" s="7"/>
      <c r="V68" s="7"/>
    </row>
    <row r="69" spans="1:22" ht="30" customHeight="1">
      <c r="A69" s="12"/>
      <c r="B69" s="19" t="s">
        <v>71</v>
      </c>
      <c r="C69" s="13" t="s">
        <v>101</v>
      </c>
      <c r="D69" s="373" t="s">
        <v>230</v>
      </c>
      <c r="E69" s="374"/>
      <c r="F69" s="375"/>
      <c r="G69" s="25">
        <v>200</v>
      </c>
      <c r="H69" s="1" t="s">
        <v>102</v>
      </c>
      <c r="I69" s="7"/>
      <c r="J69" s="7"/>
      <c r="K69" s="7"/>
      <c r="L69" s="7"/>
      <c r="M69" s="7"/>
      <c r="N69" s="7"/>
      <c r="O69" s="7"/>
      <c r="P69" s="7"/>
      <c r="Q69" s="7"/>
      <c r="R69" s="7"/>
      <c r="S69" s="7"/>
      <c r="T69" s="7"/>
      <c r="U69" s="7"/>
      <c r="V69" s="7"/>
    </row>
    <row r="70" spans="1:22" ht="15">
      <c r="A70" s="7"/>
      <c r="B70" s="38"/>
      <c r="C70" s="39"/>
      <c r="D70" s="40"/>
      <c r="E70" s="22"/>
      <c r="F70" s="23"/>
      <c r="G70" s="59">
        <f>SUM(G61:G69)</f>
        <v>900</v>
      </c>
    </row>
    <row r="71" spans="1:22" ht="30" customHeight="1">
      <c r="A71" s="12"/>
      <c r="B71" s="50" t="s">
        <v>105</v>
      </c>
      <c r="C71" s="51"/>
      <c r="D71" s="51"/>
      <c r="E71" s="51"/>
      <c r="F71" s="51"/>
      <c r="G71" s="57"/>
      <c r="I71" s="7"/>
      <c r="J71" s="7"/>
      <c r="K71" s="7"/>
      <c r="L71" s="7"/>
      <c r="M71" s="7"/>
      <c r="N71" s="7"/>
      <c r="O71" s="7"/>
      <c r="P71" s="7"/>
      <c r="Q71" s="7"/>
      <c r="R71" s="7"/>
      <c r="S71" s="7"/>
      <c r="T71" s="7"/>
      <c r="U71" s="7"/>
      <c r="V71" s="7"/>
    </row>
    <row r="72" spans="1:22" ht="30" customHeight="1">
      <c r="A72" s="12"/>
      <c r="B72" s="36" t="s">
        <v>79</v>
      </c>
      <c r="C72" s="94" t="s">
        <v>233</v>
      </c>
      <c r="D72" s="37" t="s">
        <v>80</v>
      </c>
      <c r="E72" s="366" t="s">
        <v>235</v>
      </c>
      <c r="F72" s="366"/>
      <c r="G72" s="367"/>
      <c r="I72" s="7"/>
      <c r="J72" s="7"/>
      <c r="K72" s="7"/>
      <c r="L72" s="7"/>
      <c r="M72" s="7"/>
      <c r="N72" s="7"/>
      <c r="O72" s="7"/>
      <c r="P72" s="7"/>
      <c r="Q72" s="7"/>
      <c r="R72" s="7"/>
      <c r="S72" s="7"/>
      <c r="T72" s="7"/>
      <c r="U72" s="7"/>
      <c r="V72" s="7"/>
    </row>
    <row r="73" spans="1:22" ht="39.950000000000003" customHeight="1">
      <c r="A73" s="31"/>
      <c r="B73" s="71" t="s">
        <v>5</v>
      </c>
      <c r="C73" s="71" t="s">
        <v>81</v>
      </c>
      <c r="D73" s="71" t="s">
        <v>82</v>
      </c>
      <c r="E73" s="72" t="s">
        <v>83</v>
      </c>
      <c r="F73" s="71" t="s">
        <v>84</v>
      </c>
      <c r="G73" s="73" t="s">
        <v>85</v>
      </c>
      <c r="L73" s="21"/>
    </row>
    <row r="74" spans="1:22" ht="40.5">
      <c r="A74" s="12"/>
      <c r="B74" s="18" t="s">
        <v>86</v>
      </c>
      <c r="C74" s="15" t="s">
        <v>149</v>
      </c>
      <c r="D74" s="216">
        <v>0</v>
      </c>
      <c r="E74" s="85">
        <v>0</v>
      </c>
      <c r="F74" s="85">
        <v>0</v>
      </c>
      <c r="G74" s="58">
        <f>D74*E74*F74</f>
        <v>0</v>
      </c>
    </row>
    <row r="75" spans="1:22" ht="40.5">
      <c r="A75" s="12"/>
      <c r="B75" s="18" t="s">
        <v>86</v>
      </c>
      <c r="C75" s="15" t="s">
        <v>150</v>
      </c>
      <c r="D75" s="216">
        <v>0</v>
      </c>
      <c r="E75" s="85">
        <v>0</v>
      </c>
      <c r="F75" s="85">
        <v>0</v>
      </c>
      <c r="G75" s="58">
        <f>D75*E75*F75</f>
        <v>0</v>
      </c>
      <c r="I75" s="21"/>
    </row>
    <row r="76" spans="1:22" ht="15.95" customHeight="1">
      <c r="A76" s="12"/>
      <c r="B76" s="18" t="s">
        <v>87</v>
      </c>
      <c r="C76" s="17" t="s">
        <v>151</v>
      </c>
      <c r="D76" s="371"/>
      <c r="E76" s="372"/>
      <c r="F76" s="27"/>
      <c r="G76" s="58">
        <v>0</v>
      </c>
      <c r="I76" s="3"/>
      <c r="J76" s="3"/>
      <c r="K76" s="3"/>
      <c r="L76" s="3"/>
      <c r="M76" s="3"/>
      <c r="N76" s="3"/>
      <c r="O76" s="3"/>
      <c r="P76" s="3"/>
      <c r="Q76" s="3"/>
      <c r="R76" s="3"/>
      <c r="S76" s="3"/>
      <c r="T76" s="3"/>
      <c r="U76" s="3"/>
      <c r="V76" s="3"/>
    </row>
    <row r="77" spans="1:22" ht="15.95" customHeight="1">
      <c r="A77" s="12"/>
      <c r="B77" s="19" t="s">
        <v>88</v>
      </c>
      <c r="C77" s="9" t="s">
        <v>89</v>
      </c>
      <c r="D77" s="371"/>
      <c r="E77" s="372"/>
      <c r="F77" s="26"/>
      <c r="G77" s="25"/>
      <c r="I77" s="7"/>
      <c r="J77" s="7"/>
      <c r="K77" s="7"/>
      <c r="L77" s="7"/>
      <c r="M77" s="7"/>
      <c r="N77" s="7"/>
      <c r="O77" s="7"/>
      <c r="P77" s="7"/>
      <c r="Q77" s="7"/>
      <c r="R77" s="7"/>
      <c r="S77" s="7"/>
      <c r="T77" s="7"/>
      <c r="U77" s="7"/>
      <c r="V77" s="7"/>
    </row>
    <row r="78" spans="1:22" ht="15.95" customHeight="1">
      <c r="A78" s="12"/>
      <c r="B78" s="19" t="s">
        <v>90</v>
      </c>
      <c r="C78" s="9" t="s">
        <v>91</v>
      </c>
      <c r="D78" s="368" t="s">
        <v>92</v>
      </c>
      <c r="E78" s="369"/>
      <c r="F78" s="370"/>
      <c r="G78" s="25"/>
      <c r="H78" s="1" t="s">
        <v>152</v>
      </c>
      <c r="I78" s="7"/>
      <c r="J78" s="7"/>
      <c r="K78" s="7"/>
      <c r="L78" s="7"/>
      <c r="M78" s="7"/>
      <c r="N78" s="7"/>
      <c r="O78" s="7"/>
      <c r="P78" s="7"/>
      <c r="Q78" s="7"/>
      <c r="R78" s="7"/>
      <c r="S78" s="7"/>
      <c r="T78" s="7"/>
      <c r="U78" s="7"/>
      <c r="V78" s="7"/>
    </row>
    <row r="79" spans="1:22" ht="15.95" customHeight="1">
      <c r="A79" s="12"/>
      <c r="B79" s="19" t="s">
        <v>93</v>
      </c>
      <c r="C79" s="9" t="s">
        <v>94</v>
      </c>
      <c r="D79" s="383" t="s">
        <v>95</v>
      </c>
      <c r="E79" s="384"/>
      <c r="F79" s="385"/>
      <c r="G79" s="25"/>
      <c r="H79" s="1" t="s">
        <v>96</v>
      </c>
      <c r="I79" s="7"/>
      <c r="J79" s="7"/>
      <c r="K79" s="7"/>
      <c r="L79" s="7"/>
      <c r="M79" s="7"/>
      <c r="N79" s="7"/>
      <c r="O79" s="7"/>
      <c r="P79" s="7"/>
      <c r="Q79" s="7"/>
      <c r="R79" s="7"/>
      <c r="S79" s="7"/>
      <c r="T79" s="7"/>
      <c r="U79" s="7"/>
      <c r="V79" s="7"/>
    </row>
    <row r="80" spans="1:22" ht="30" customHeight="1">
      <c r="A80" s="12"/>
      <c r="B80" s="18" t="s">
        <v>71</v>
      </c>
      <c r="C80" s="13" t="s">
        <v>212</v>
      </c>
      <c r="D80" s="376" t="s">
        <v>97</v>
      </c>
      <c r="E80" s="377"/>
      <c r="F80" s="378"/>
      <c r="G80" s="25"/>
      <c r="I80" s="7"/>
      <c r="J80" s="7"/>
      <c r="K80" s="7"/>
      <c r="L80" s="7"/>
      <c r="M80" s="7"/>
      <c r="N80" s="7"/>
      <c r="O80" s="7"/>
      <c r="P80" s="7"/>
      <c r="Q80" s="7"/>
      <c r="R80" s="7"/>
      <c r="S80" s="7"/>
      <c r="T80" s="7"/>
      <c r="U80" s="7"/>
      <c r="V80" s="7"/>
    </row>
    <row r="81" spans="1:22" ht="30" customHeight="1">
      <c r="A81" s="12"/>
      <c r="B81" s="18" t="s">
        <v>99</v>
      </c>
      <c r="C81" s="13" t="s">
        <v>213</v>
      </c>
      <c r="D81" s="376" t="s">
        <v>98</v>
      </c>
      <c r="E81" s="377"/>
      <c r="F81" s="378"/>
      <c r="G81" s="25"/>
      <c r="H81" s="1" t="s">
        <v>100</v>
      </c>
      <c r="I81" s="7"/>
      <c r="J81" s="7"/>
      <c r="K81" s="7"/>
      <c r="L81" s="7"/>
      <c r="M81" s="7"/>
      <c r="N81" s="7"/>
      <c r="O81" s="7"/>
      <c r="P81" s="7"/>
      <c r="Q81" s="7"/>
      <c r="R81" s="7"/>
      <c r="S81" s="7"/>
      <c r="T81" s="7"/>
      <c r="U81" s="7"/>
      <c r="V81" s="7"/>
    </row>
    <row r="82" spans="1:22" ht="30" customHeight="1">
      <c r="A82" s="12"/>
      <c r="B82" s="19" t="s">
        <v>71</v>
      </c>
      <c r="C82" s="13" t="s">
        <v>101</v>
      </c>
      <c r="D82" s="373" t="s">
        <v>230</v>
      </c>
      <c r="E82" s="374"/>
      <c r="F82" s="375"/>
      <c r="G82" s="25">
        <v>100</v>
      </c>
      <c r="H82" s="1" t="s">
        <v>102</v>
      </c>
      <c r="I82" s="7"/>
      <c r="J82" s="7"/>
      <c r="K82" s="7"/>
      <c r="L82" s="7"/>
      <c r="M82" s="7"/>
      <c r="N82" s="7"/>
      <c r="O82" s="7"/>
      <c r="P82" s="7"/>
      <c r="Q82" s="7"/>
      <c r="R82" s="7"/>
      <c r="S82" s="7"/>
      <c r="T82" s="7"/>
      <c r="U82" s="7"/>
      <c r="V82" s="7"/>
    </row>
    <row r="83" spans="1:22" ht="15">
      <c r="A83" s="7"/>
      <c r="B83" s="38"/>
      <c r="C83" s="39"/>
      <c r="D83" s="40"/>
      <c r="E83" s="22"/>
      <c r="F83" s="23"/>
      <c r="G83" s="59">
        <f>SUM(G74:G82)</f>
        <v>100</v>
      </c>
    </row>
    <row r="84" spans="1:22" ht="30" customHeight="1">
      <c r="A84" s="12"/>
      <c r="B84" s="50" t="s">
        <v>106</v>
      </c>
      <c r="C84" s="51"/>
      <c r="D84" s="51"/>
      <c r="E84" s="51"/>
      <c r="F84" s="51"/>
      <c r="G84" s="57"/>
      <c r="I84" s="7"/>
      <c r="J84" s="7"/>
      <c r="K84" s="7"/>
      <c r="L84" s="7"/>
      <c r="M84" s="7"/>
      <c r="N84" s="7"/>
      <c r="O84" s="7"/>
      <c r="P84" s="7"/>
      <c r="Q84" s="7"/>
      <c r="R84" s="7"/>
      <c r="S84" s="7"/>
      <c r="T84" s="7"/>
      <c r="U84" s="7"/>
      <c r="V84" s="7"/>
    </row>
    <row r="85" spans="1:22" ht="30" customHeight="1">
      <c r="A85" s="12"/>
      <c r="B85" s="36" t="s">
        <v>79</v>
      </c>
      <c r="C85" s="94" t="s">
        <v>234</v>
      </c>
      <c r="D85" s="37" t="s">
        <v>80</v>
      </c>
      <c r="E85" s="365">
        <v>45292</v>
      </c>
      <c r="F85" s="366"/>
      <c r="G85" s="367"/>
      <c r="I85" s="7"/>
      <c r="J85" s="7"/>
      <c r="K85" s="7"/>
      <c r="L85" s="7"/>
      <c r="M85" s="7"/>
      <c r="N85" s="7"/>
      <c r="O85" s="7"/>
      <c r="P85" s="7"/>
      <c r="Q85" s="7"/>
      <c r="R85" s="7"/>
      <c r="S85" s="7"/>
      <c r="T85" s="7"/>
      <c r="U85" s="7"/>
      <c r="V85" s="7"/>
    </row>
    <row r="86" spans="1:22" ht="39.950000000000003" customHeight="1">
      <c r="A86" s="31"/>
      <c r="B86" s="71" t="s">
        <v>5</v>
      </c>
      <c r="C86" s="71" t="s">
        <v>81</v>
      </c>
      <c r="D86" s="71" t="s">
        <v>82</v>
      </c>
      <c r="E86" s="72" t="s">
        <v>83</v>
      </c>
      <c r="F86" s="71" t="s">
        <v>84</v>
      </c>
      <c r="G86" s="73" t="s">
        <v>85</v>
      </c>
      <c r="L86" s="21"/>
    </row>
    <row r="87" spans="1:22" ht="40.5">
      <c r="A87" s="12"/>
      <c r="B87" s="18" t="s">
        <v>86</v>
      </c>
      <c r="C87" s="15" t="s">
        <v>149</v>
      </c>
      <c r="D87" s="216">
        <v>0</v>
      </c>
      <c r="E87" s="85">
        <v>0</v>
      </c>
      <c r="F87" s="85">
        <v>0</v>
      </c>
      <c r="G87" s="58">
        <f>D87*E87*F87</f>
        <v>0</v>
      </c>
    </row>
    <row r="88" spans="1:22" ht="40.5">
      <c r="A88" s="12"/>
      <c r="B88" s="18" t="s">
        <v>86</v>
      </c>
      <c r="C88" s="15" t="s">
        <v>150</v>
      </c>
      <c r="D88" s="216">
        <v>0</v>
      </c>
      <c r="E88" s="85">
        <v>0</v>
      </c>
      <c r="F88" s="85">
        <v>0</v>
      </c>
      <c r="G88" s="58">
        <f>D88*E88*F88</f>
        <v>0</v>
      </c>
      <c r="I88" s="21"/>
    </row>
    <row r="89" spans="1:22" ht="15.95" customHeight="1">
      <c r="A89" s="12"/>
      <c r="B89" s="18" t="s">
        <v>87</v>
      </c>
      <c r="C89" s="17" t="s">
        <v>151</v>
      </c>
      <c r="D89" s="371"/>
      <c r="E89" s="372"/>
      <c r="F89" s="27"/>
      <c r="G89" s="58">
        <v>0</v>
      </c>
      <c r="I89" s="3"/>
      <c r="J89" s="3"/>
      <c r="K89" s="3"/>
      <c r="L89" s="3"/>
      <c r="M89" s="3"/>
      <c r="N89" s="3"/>
      <c r="O89" s="3"/>
      <c r="P89" s="3"/>
      <c r="Q89" s="3"/>
      <c r="R89" s="3"/>
      <c r="S89" s="3"/>
      <c r="T89" s="3"/>
      <c r="U89" s="3"/>
      <c r="V89" s="3"/>
    </row>
    <row r="90" spans="1:22" ht="15.95" customHeight="1">
      <c r="A90" s="12"/>
      <c r="B90" s="19" t="s">
        <v>88</v>
      </c>
      <c r="C90" s="9" t="s">
        <v>89</v>
      </c>
      <c r="D90" s="371"/>
      <c r="E90" s="372"/>
      <c r="F90" s="26"/>
      <c r="G90" s="25"/>
      <c r="I90" s="7"/>
      <c r="J90" s="7"/>
      <c r="K90" s="7"/>
      <c r="L90" s="7"/>
      <c r="M90" s="7"/>
      <c r="N90" s="7"/>
      <c r="O90" s="7"/>
      <c r="P90" s="7"/>
      <c r="Q90" s="7"/>
      <c r="R90" s="7"/>
      <c r="S90" s="7"/>
      <c r="T90" s="7"/>
      <c r="U90" s="7"/>
      <c r="V90" s="7"/>
    </row>
    <row r="91" spans="1:22" ht="15.95" customHeight="1">
      <c r="A91" s="12"/>
      <c r="B91" s="19" t="s">
        <v>90</v>
      </c>
      <c r="C91" s="9" t="s">
        <v>91</v>
      </c>
      <c r="D91" s="368" t="s">
        <v>92</v>
      </c>
      <c r="E91" s="369"/>
      <c r="F91" s="370"/>
      <c r="G91" s="25"/>
      <c r="H91" s="1" t="s">
        <v>152</v>
      </c>
      <c r="I91" s="7"/>
      <c r="J91" s="7"/>
      <c r="K91" s="7"/>
      <c r="L91" s="7"/>
      <c r="M91" s="7"/>
      <c r="N91" s="7"/>
      <c r="O91" s="7"/>
      <c r="P91" s="7"/>
      <c r="Q91" s="7"/>
      <c r="R91" s="7"/>
      <c r="S91" s="7"/>
      <c r="T91" s="7"/>
      <c r="U91" s="7"/>
      <c r="V91" s="7"/>
    </row>
    <row r="92" spans="1:22" ht="15.95" customHeight="1">
      <c r="A92" s="12"/>
      <c r="B92" s="19" t="s">
        <v>93</v>
      </c>
      <c r="C92" s="9" t="s">
        <v>94</v>
      </c>
      <c r="D92" s="383" t="s">
        <v>95</v>
      </c>
      <c r="E92" s="384"/>
      <c r="F92" s="385"/>
      <c r="G92" s="25"/>
      <c r="H92" s="1" t="s">
        <v>96</v>
      </c>
      <c r="I92" s="7"/>
      <c r="J92" s="7"/>
      <c r="K92" s="7"/>
      <c r="L92" s="7"/>
      <c r="M92" s="7"/>
      <c r="N92" s="7"/>
      <c r="O92" s="7"/>
      <c r="P92" s="7"/>
      <c r="Q92" s="7"/>
      <c r="R92" s="7"/>
      <c r="S92" s="7"/>
      <c r="T92" s="7"/>
      <c r="U92" s="7"/>
      <c r="V92" s="7"/>
    </row>
    <row r="93" spans="1:22" ht="30" customHeight="1">
      <c r="A93" s="12"/>
      <c r="B93" s="18" t="s">
        <v>71</v>
      </c>
      <c r="C93" s="13" t="s">
        <v>212</v>
      </c>
      <c r="D93" s="376" t="s">
        <v>236</v>
      </c>
      <c r="E93" s="377"/>
      <c r="F93" s="378"/>
      <c r="G93" s="25">
        <v>500</v>
      </c>
      <c r="I93" s="7"/>
      <c r="J93" s="7"/>
      <c r="K93" s="7"/>
      <c r="L93" s="7"/>
      <c r="M93" s="7"/>
      <c r="N93" s="7"/>
      <c r="O93" s="7"/>
      <c r="P93" s="7"/>
      <c r="Q93" s="7"/>
      <c r="R93" s="7"/>
      <c r="S93" s="7"/>
      <c r="T93" s="7"/>
      <c r="U93" s="7"/>
      <c r="V93" s="7"/>
    </row>
    <row r="94" spans="1:22" ht="30" customHeight="1">
      <c r="A94" s="12"/>
      <c r="B94" s="18" t="s">
        <v>99</v>
      </c>
      <c r="C94" s="13" t="s">
        <v>213</v>
      </c>
      <c r="D94" s="376" t="s">
        <v>98</v>
      </c>
      <c r="E94" s="377"/>
      <c r="F94" s="378"/>
      <c r="G94" s="25"/>
      <c r="H94" s="1" t="s">
        <v>100</v>
      </c>
      <c r="I94" s="7"/>
      <c r="J94" s="7"/>
      <c r="K94" s="7"/>
      <c r="L94" s="7"/>
      <c r="M94" s="7"/>
      <c r="N94" s="7"/>
      <c r="O94" s="7"/>
      <c r="P94" s="7"/>
      <c r="Q94" s="7"/>
      <c r="R94" s="7"/>
      <c r="S94" s="7"/>
      <c r="T94" s="7"/>
      <c r="U94" s="7"/>
      <c r="V94" s="7"/>
    </row>
    <row r="95" spans="1:22" ht="30" customHeight="1">
      <c r="A95" s="12"/>
      <c r="B95" s="19" t="s">
        <v>71</v>
      </c>
      <c r="C95" s="13" t="s">
        <v>101</v>
      </c>
      <c r="D95" s="373" t="s">
        <v>230</v>
      </c>
      <c r="E95" s="374"/>
      <c r="F95" s="375"/>
      <c r="G95" s="25">
        <v>100</v>
      </c>
      <c r="H95" s="1" t="s">
        <v>102</v>
      </c>
      <c r="I95" s="7"/>
      <c r="J95" s="7"/>
      <c r="K95" s="7"/>
      <c r="L95" s="7"/>
      <c r="M95" s="7"/>
      <c r="N95" s="7"/>
      <c r="O95" s="7"/>
      <c r="P95" s="7"/>
      <c r="Q95" s="7"/>
      <c r="R95" s="7"/>
      <c r="S95" s="7"/>
      <c r="T95" s="7"/>
      <c r="U95" s="7"/>
      <c r="V95" s="7"/>
    </row>
    <row r="96" spans="1:22" ht="15">
      <c r="A96" s="7"/>
      <c r="B96" s="38"/>
      <c r="C96" s="39"/>
      <c r="D96" s="40"/>
      <c r="E96" s="22"/>
      <c r="F96" s="23"/>
      <c r="G96" s="59">
        <f>SUM(G87:G95)</f>
        <v>600</v>
      </c>
    </row>
    <row r="97" spans="1:22" ht="15.95" customHeight="1">
      <c r="A97" s="12"/>
      <c r="B97" s="50" t="s">
        <v>107</v>
      </c>
      <c r="C97" s="51"/>
      <c r="D97" s="51"/>
      <c r="E97" s="51"/>
      <c r="F97" s="51"/>
      <c r="G97" s="57"/>
      <c r="I97" s="7"/>
      <c r="J97" s="7"/>
      <c r="K97" s="7"/>
      <c r="L97" s="7"/>
      <c r="M97" s="7"/>
      <c r="N97" s="7"/>
      <c r="O97" s="7"/>
      <c r="P97" s="7"/>
      <c r="Q97" s="7"/>
      <c r="R97" s="7"/>
      <c r="S97" s="7"/>
      <c r="T97" s="7"/>
      <c r="U97" s="7"/>
      <c r="V97" s="7"/>
    </row>
    <row r="98" spans="1:22" ht="15.95" customHeight="1">
      <c r="A98" s="12"/>
      <c r="B98" s="36" t="s">
        <v>79</v>
      </c>
      <c r="C98" s="94" t="s">
        <v>237</v>
      </c>
      <c r="D98" s="37" t="s">
        <v>80</v>
      </c>
      <c r="E98" s="365">
        <v>45323</v>
      </c>
      <c r="F98" s="366"/>
      <c r="G98" s="367"/>
      <c r="I98" s="7"/>
      <c r="J98" s="7"/>
      <c r="K98" s="7"/>
      <c r="L98" s="7"/>
      <c r="M98" s="7"/>
      <c r="N98" s="7"/>
      <c r="O98" s="7"/>
      <c r="P98" s="7"/>
      <c r="Q98" s="7"/>
      <c r="R98" s="7"/>
      <c r="S98" s="7"/>
      <c r="T98" s="7"/>
      <c r="U98" s="7"/>
      <c r="V98" s="7"/>
    </row>
    <row r="99" spans="1:22" ht="39.950000000000003" customHeight="1">
      <c r="A99" s="31"/>
      <c r="B99" s="71" t="s">
        <v>5</v>
      </c>
      <c r="C99" s="71" t="s">
        <v>81</v>
      </c>
      <c r="D99" s="71" t="s">
        <v>82</v>
      </c>
      <c r="E99" s="72" t="s">
        <v>83</v>
      </c>
      <c r="F99" s="71" t="s">
        <v>84</v>
      </c>
      <c r="G99" s="73" t="s">
        <v>85</v>
      </c>
      <c r="L99" s="21"/>
    </row>
    <row r="100" spans="1:22" ht="40.5">
      <c r="A100" s="12"/>
      <c r="B100" s="18" t="s">
        <v>86</v>
      </c>
      <c r="C100" s="15" t="s">
        <v>149</v>
      </c>
      <c r="D100" s="216">
        <v>0</v>
      </c>
      <c r="E100" s="85">
        <v>0</v>
      </c>
      <c r="F100" s="85">
        <v>0</v>
      </c>
      <c r="G100" s="58">
        <f>D100*E100*F100</f>
        <v>0</v>
      </c>
    </row>
    <row r="101" spans="1:22" ht="40.5">
      <c r="A101" s="12"/>
      <c r="B101" s="18" t="s">
        <v>86</v>
      </c>
      <c r="C101" s="15" t="s">
        <v>150</v>
      </c>
      <c r="D101" s="216">
        <v>0</v>
      </c>
      <c r="E101" s="85">
        <v>0</v>
      </c>
      <c r="F101" s="85">
        <v>0</v>
      </c>
      <c r="G101" s="58">
        <f>D101*E101*F101</f>
        <v>0</v>
      </c>
      <c r="I101" s="21"/>
    </row>
    <row r="102" spans="1:22" ht="15.95" customHeight="1">
      <c r="A102" s="12"/>
      <c r="B102" s="18" t="s">
        <v>87</v>
      </c>
      <c r="C102" s="17" t="s">
        <v>151</v>
      </c>
      <c r="D102" s="371"/>
      <c r="E102" s="372"/>
      <c r="F102" s="27"/>
      <c r="G102" s="58">
        <v>0</v>
      </c>
      <c r="I102" s="3"/>
      <c r="J102" s="3"/>
      <c r="K102" s="3"/>
      <c r="L102" s="3"/>
      <c r="M102" s="3"/>
      <c r="N102" s="3"/>
      <c r="O102" s="3"/>
      <c r="P102" s="3"/>
      <c r="Q102" s="3"/>
      <c r="R102" s="3"/>
      <c r="S102" s="3"/>
      <c r="T102" s="3"/>
      <c r="U102" s="3"/>
      <c r="V102" s="3"/>
    </row>
    <row r="103" spans="1:22" ht="15.95" customHeight="1">
      <c r="A103" s="12"/>
      <c r="B103" s="19" t="s">
        <v>88</v>
      </c>
      <c r="C103" s="9" t="s">
        <v>89</v>
      </c>
      <c r="D103" s="371"/>
      <c r="E103" s="372"/>
      <c r="F103" s="26"/>
      <c r="G103" s="25"/>
      <c r="I103" s="7"/>
      <c r="J103" s="7"/>
      <c r="K103" s="7"/>
      <c r="L103" s="7"/>
      <c r="M103" s="7"/>
      <c r="N103" s="7"/>
      <c r="O103" s="7"/>
      <c r="P103" s="7"/>
      <c r="Q103" s="7"/>
      <c r="R103" s="7"/>
      <c r="S103" s="7"/>
      <c r="T103" s="7"/>
      <c r="U103" s="7"/>
      <c r="V103" s="7"/>
    </row>
    <row r="104" spans="1:22" ht="15.95" customHeight="1">
      <c r="A104" s="12"/>
      <c r="B104" s="19" t="s">
        <v>90</v>
      </c>
      <c r="C104" s="9" t="s">
        <v>91</v>
      </c>
      <c r="D104" s="368" t="s">
        <v>92</v>
      </c>
      <c r="E104" s="369"/>
      <c r="F104" s="370"/>
      <c r="G104" s="25"/>
      <c r="H104" s="1" t="s">
        <v>152</v>
      </c>
      <c r="I104" s="7"/>
      <c r="J104" s="7"/>
      <c r="K104" s="7"/>
      <c r="L104" s="7"/>
      <c r="M104" s="7"/>
      <c r="N104" s="7"/>
      <c r="O104" s="7"/>
      <c r="P104" s="7"/>
      <c r="Q104" s="7"/>
      <c r="R104" s="7"/>
      <c r="S104" s="7"/>
      <c r="T104" s="7"/>
      <c r="U104" s="7"/>
      <c r="V104" s="7"/>
    </row>
    <row r="105" spans="1:22" ht="15.95" customHeight="1">
      <c r="A105" s="12"/>
      <c r="B105" s="19" t="s">
        <v>93</v>
      </c>
      <c r="C105" s="9" t="s">
        <v>94</v>
      </c>
      <c r="D105" s="383" t="s">
        <v>95</v>
      </c>
      <c r="E105" s="384"/>
      <c r="F105" s="385"/>
      <c r="G105" s="25"/>
      <c r="H105" s="1" t="s">
        <v>96</v>
      </c>
      <c r="I105" s="7"/>
      <c r="J105" s="7"/>
      <c r="K105" s="7"/>
      <c r="L105" s="7"/>
      <c r="M105" s="7"/>
      <c r="N105" s="7"/>
      <c r="O105" s="7"/>
      <c r="P105" s="7"/>
      <c r="Q105" s="7"/>
      <c r="R105" s="7"/>
      <c r="S105" s="7"/>
      <c r="T105" s="7"/>
      <c r="U105" s="7"/>
      <c r="V105" s="7"/>
    </row>
    <row r="106" spans="1:22" ht="30" customHeight="1">
      <c r="A106" s="12"/>
      <c r="B106" s="18" t="s">
        <v>71</v>
      </c>
      <c r="C106" s="13" t="s">
        <v>212</v>
      </c>
      <c r="D106" s="376" t="s">
        <v>242</v>
      </c>
      <c r="E106" s="377"/>
      <c r="F106" s="378"/>
      <c r="G106" s="25">
        <v>300</v>
      </c>
      <c r="I106" s="7"/>
      <c r="J106" s="7"/>
      <c r="K106" s="7"/>
      <c r="L106" s="7"/>
      <c r="M106" s="7"/>
      <c r="N106" s="7"/>
      <c r="O106" s="7"/>
      <c r="P106" s="7"/>
      <c r="Q106" s="7"/>
      <c r="R106" s="7"/>
      <c r="S106" s="7"/>
      <c r="T106" s="7"/>
      <c r="U106" s="7"/>
      <c r="V106" s="7"/>
    </row>
    <row r="107" spans="1:22" ht="30" customHeight="1">
      <c r="A107" s="12"/>
      <c r="B107" s="18" t="s">
        <v>99</v>
      </c>
      <c r="C107" s="13" t="s">
        <v>213</v>
      </c>
      <c r="D107" s="376" t="s">
        <v>98</v>
      </c>
      <c r="E107" s="377"/>
      <c r="F107" s="378"/>
      <c r="G107" s="25"/>
      <c r="H107" s="1" t="s">
        <v>100</v>
      </c>
      <c r="I107" s="7"/>
      <c r="J107" s="7"/>
      <c r="K107" s="7"/>
      <c r="L107" s="7"/>
      <c r="M107" s="7"/>
      <c r="N107" s="7"/>
      <c r="O107" s="7"/>
      <c r="P107" s="7"/>
      <c r="Q107" s="7"/>
      <c r="R107" s="7"/>
      <c r="S107" s="7"/>
      <c r="T107" s="7"/>
      <c r="U107" s="7"/>
      <c r="V107" s="7"/>
    </row>
    <row r="108" spans="1:22" ht="30" customHeight="1">
      <c r="A108" s="12"/>
      <c r="B108" s="19" t="s">
        <v>71</v>
      </c>
      <c r="C108" s="13" t="s">
        <v>101</v>
      </c>
      <c r="D108" s="373" t="s">
        <v>230</v>
      </c>
      <c r="E108" s="374"/>
      <c r="F108" s="375"/>
      <c r="G108" s="25">
        <v>100</v>
      </c>
      <c r="H108" s="1" t="s">
        <v>102</v>
      </c>
      <c r="I108" s="7"/>
      <c r="J108" s="7"/>
      <c r="K108" s="7"/>
      <c r="L108" s="7"/>
      <c r="M108" s="7"/>
      <c r="N108" s="7"/>
      <c r="O108" s="7"/>
      <c r="P108" s="7"/>
      <c r="Q108" s="7"/>
      <c r="R108" s="7"/>
      <c r="S108" s="7"/>
      <c r="T108" s="7"/>
      <c r="U108" s="7"/>
      <c r="V108" s="7"/>
    </row>
    <row r="109" spans="1:22" ht="15">
      <c r="A109" s="7"/>
      <c r="B109" s="38"/>
      <c r="C109" s="39"/>
      <c r="D109" s="40"/>
      <c r="E109" s="22"/>
      <c r="F109" s="23"/>
      <c r="G109" s="59">
        <f>SUM(G100:G108)</f>
        <v>400</v>
      </c>
    </row>
    <row r="110" spans="1:22" ht="15.95" customHeight="1">
      <c r="A110" s="12"/>
      <c r="B110" s="50" t="s">
        <v>108</v>
      </c>
      <c r="C110" s="51"/>
      <c r="D110" s="51"/>
      <c r="E110" s="51"/>
      <c r="F110" s="51"/>
      <c r="G110" s="57"/>
    </row>
    <row r="111" spans="1:22" ht="15.95" customHeight="1">
      <c r="A111" s="12"/>
      <c r="B111" s="36" t="s">
        <v>79</v>
      </c>
      <c r="C111" s="94" t="s">
        <v>238</v>
      </c>
      <c r="D111" s="37" t="s">
        <v>80</v>
      </c>
      <c r="E111" s="365">
        <v>45352</v>
      </c>
      <c r="F111" s="366"/>
      <c r="G111" s="367"/>
    </row>
    <row r="112" spans="1:22" ht="39.950000000000003" customHeight="1">
      <c r="A112" s="31"/>
      <c r="B112" s="71" t="s">
        <v>5</v>
      </c>
      <c r="C112" s="71" t="s">
        <v>81</v>
      </c>
      <c r="D112" s="71" t="s">
        <v>82</v>
      </c>
      <c r="E112" s="72" t="s">
        <v>83</v>
      </c>
      <c r="F112" s="71" t="s">
        <v>84</v>
      </c>
      <c r="G112" s="73" t="s">
        <v>85</v>
      </c>
      <c r="L112" s="21"/>
    </row>
    <row r="113" spans="1:22" ht="40.5">
      <c r="A113" s="12"/>
      <c r="B113" s="18" t="s">
        <v>86</v>
      </c>
      <c r="C113" s="15" t="s">
        <v>149</v>
      </c>
      <c r="D113" s="216">
        <v>0</v>
      </c>
      <c r="E113" s="85">
        <v>0</v>
      </c>
      <c r="F113" s="85">
        <v>0</v>
      </c>
      <c r="G113" s="58">
        <f>D113*E113*F113</f>
        <v>0</v>
      </c>
    </row>
    <row r="114" spans="1:22" ht="40.5">
      <c r="A114" s="12"/>
      <c r="B114" s="18" t="s">
        <v>86</v>
      </c>
      <c r="C114" s="15" t="s">
        <v>150</v>
      </c>
      <c r="D114" s="216">
        <v>0</v>
      </c>
      <c r="E114" s="85">
        <v>0</v>
      </c>
      <c r="F114" s="85">
        <v>0</v>
      </c>
      <c r="G114" s="58">
        <f>D114*E114*F114</f>
        <v>0</v>
      </c>
      <c r="I114" s="21"/>
    </row>
    <row r="115" spans="1:22" ht="15.95" customHeight="1">
      <c r="A115" s="12"/>
      <c r="B115" s="18" t="s">
        <v>87</v>
      </c>
      <c r="C115" s="17" t="s">
        <v>151</v>
      </c>
      <c r="D115" s="371"/>
      <c r="E115" s="372"/>
      <c r="F115" s="27"/>
      <c r="G115" s="58">
        <v>0</v>
      </c>
      <c r="I115" s="3"/>
      <c r="J115" s="3"/>
      <c r="K115" s="3"/>
      <c r="L115" s="3"/>
      <c r="M115" s="3"/>
      <c r="N115" s="3"/>
      <c r="O115" s="3"/>
      <c r="P115" s="3"/>
      <c r="Q115" s="3"/>
      <c r="R115" s="3"/>
      <c r="S115" s="3"/>
      <c r="T115" s="3"/>
      <c r="U115" s="3"/>
      <c r="V115" s="3"/>
    </row>
    <row r="116" spans="1:22" ht="15.95" customHeight="1">
      <c r="A116" s="12"/>
      <c r="B116" s="19" t="s">
        <v>88</v>
      </c>
      <c r="C116" s="9" t="s">
        <v>89</v>
      </c>
      <c r="D116" s="371"/>
      <c r="E116" s="372"/>
      <c r="F116" s="26"/>
      <c r="G116" s="25"/>
      <c r="I116" s="7"/>
      <c r="J116" s="7"/>
      <c r="K116" s="7"/>
      <c r="L116" s="7"/>
      <c r="M116" s="7"/>
      <c r="N116" s="7"/>
      <c r="O116" s="7"/>
      <c r="P116" s="7"/>
      <c r="Q116" s="7"/>
      <c r="R116" s="7"/>
      <c r="S116" s="7"/>
      <c r="T116" s="7"/>
      <c r="U116" s="7"/>
      <c r="V116" s="7"/>
    </row>
    <row r="117" spans="1:22" ht="15.95" customHeight="1">
      <c r="A117" s="12"/>
      <c r="B117" s="19" t="s">
        <v>90</v>
      </c>
      <c r="C117" s="9" t="s">
        <v>91</v>
      </c>
      <c r="D117" s="368" t="s">
        <v>92</v>
      </c>
      <c r="E117" s="369"/>
      <c r="F117" s="370"/>
      <c r="G117" s="25"/>
      <c r="H117" s="1" t="s">
        <v>152</v>
      </c>
      <c r="I117" s="7"/>
      <c r="J117" s="7"/>
      <c r="K117" s="7"/>
      <c r="L117" s="7"/>
      <c r="M117" s="7"/>
      <c r="N117" s="7"/>
      <c r="O117" s="7"/>
      <c r="P117" s="7"/>
      <c r="Q117" s="7"/>
      <c r="R117" s="7"/>
      <c r="S117" s="7"/>
      <c r="T117" s="7"/>
      <c r="U117" s="7"/>
      <c r="V117" s="7"/>
    </row>
    <row r="118" spans="1:22" ht="15.95" customHeight="1">
      <c r="A118" s="12"/>
      <c r="B118" s="19" t="s">
        <v>93</v>
      </c>
      <c r="C118" s="9" t="s">
        <v>94</v>
      </c>
      <c r="D118" s="383" t="s">
        <v>95</v>
      </c>
      <c r="E118" s="384"/>
      <c r="F118" s="385"/>
      <c r="G118" s="25"/>
      <c r="H118" s="1" t="s">
        <v>96</v>
      </c>
      <c r="I118" s="7"/>
      <c r="J118" s="7"/>
      <c r="K118" s="7"/>
      <c r="L118" s="7"/>
      <c r="M118" s="7"/>
      <c r="N118" s="7"/>
      <c r="O118" s="7"/>
      <c r="P118" s="7"/>
      <c r="Q118" s="7"/>
      <c r="R118" s="7"/>
      <c r="S118" s="7"/>
      <c r="T118" s="7"/>
      <c r="U118" s="7"/>
      <c r="V118" s="7"/>
    </row>
    <row r="119" spans="1:22" ht="30" customHeight="1">
      <c r="A119" s="12"/>
      <c r="B119" s="18" t="s">
        <v>71</v>
      </c>
      <c r="C119" s="13" t="s">
        <v>212</v>
      </c>
      <c r="D119" s="376" t="s">
        <v>97</v>
      </c>
      <c r="E119" s="377"/>
      <c r="F119" s="378"/>
      <c r="G119" s="25"/>
      <c r="I119" s="7"/>
      <c r="J119" s="7"/>
      <c r="K119" s="7"/>
      <c r="L119" s="7"/>
      <c r="M119" s="7"/>
      <c r="N119" s="7"/>
      <c r="O119" s="7"/>
      <c r="P119" s="7"/>
      <c r="Q119" s="7"/>
      <c r="R119" s="7"/>
      <c r="S119" s="7"/>
      <c r="T119" s="7"/>
      <c r="U119" s="7"/>
      <c r="V119" s="7"/>
    </row>
    <row r="120" spans="1:22" ht="30" customHeight="1">
      <c r="A120" s="12"/>
      <c r="B120" s="18" t="s">
        <v>99</v>
      </c>
      <c r="C120" s="13" t="s">
        <v>213</v>
      </c>
      <c r="D120" s="376" t="s">
        <v>98</v>
      </c>
      <c r="E120" s="377"/>
      <c r="F120" s="378"/>
      <c r="G120" s="25"/>
      <c r="H120" s="1" t="s">
        <v>100</v>
      </c>
      <c r="I120" s="7"/>
      <c r="J120" s="7"/>
      <c r="K120" s="7"/>
      <c r="L120" s="7"/>
      <c r="M120" s="7"/>
      <c r="N120" s="7"/>
      <c r="O120" s="7"/>
      <c r="P120" s="7"/>
      <c r="Q120" s="7"/>
      <c r="R120" s="7"/>
      <c r="S120" s="7"/>
      <c r="T120" s="7"/>
      <c r="U120" s="7"/>
      <c r="V120" s="7"/>
    </row>
    <row r="121" spans="1:22" ht="30" customHeight="1">
      <c r="A121" s="12"/>
      <c r="B121" s="19" t="s">
        <v>71</v>
      </c>
      <c r="C121" s="13" t="s">
        <v>101</v>
      </c>
      <c r="D121" s="373" t="s">
        <v>230</v>
      </c>
      <c r="E121" s="374"/>
      <c r="F121" s="375"/>
      <c r="G121" s="25">
        <v>100</v>
      </c>
      <c r="H121" s="1" t="s">
        <v>102</v>
      </c>
      <c r="I121" s="7"/>
      <c r="J121" s="7"/>
      <c r="K121" s="7"/>
      <c r="L121" s="7"/>
      <c r="M121" s="7"/>
      <c r="N121" s="7"/>
      <c r="O121" s="7"/>
      <c r="P121" s="7"/>
      <c r="Q121" s="7"/>
      <c r="R121" s="7"/>
      <c r="S121" s="7"/>
      <c r="T121" s="7"/>
      <c r="U121" s="7"/>
      <c r="V121" s="7"/>
    </row>
    <row r="122" spans="1:22" ht="15">
      <c r="A122" s="7"/>
      <c r="B122" s="38"/>
      <c r="C122" s="39"/>
      <c r="D122" s="40"/>
      <c r="E122" s="22"/>
      <c r="F122" s="23"/>
      <c r="G122" s="59">
        <f>SUM(G113:G121)</f>
        <v>100</v>
      </c>
    </row>
    <row r="123" spans="1:22" ht="15.95" customHeight="1">
      <c r="B123" s="50" t="s">
        <v>109</v>
      </c>
      <c r="C123" s="51"/>
      <c r="D123" s="51"/>
      <c r="E123" s="51"/>
      <c r="F123" s="51"/>
      <c r="G123" s="57"/>
    </row>
    <row r="124" spans="1:22" s="14" customFormat="1" ht="15.95" customHeight="1">
      <c r="B124" s="36" t="s">
        <v>79</v>
      </c>
      <c r="C124" s="94" t="s">
        <v>239</v>
      </c>
      <c r="D124" s="37" t="s">
        <v>80</v>
      </c>
      <c r="E124" s="365">
        <v>45383</v>
      </c>
      <c r="F124" s="366"/>
      <c r="G124" s="367"/>
    </row>
    <row r="125" spans="1:22" ht="39.950000000000003" customHeight="1">
      <c r="A125" s="31"/>
      <c r="B125" s="71" t="s">
        <v>5</v>
      </c>
      <c r="C125" s="71" t="s">
        <v>81</v>
      </c>
      <c r="D125" s="71" t="s">
        <v>82</v>
      </c>
      <c r="E125" s="72" t="s">
        <v>83</v>
      </c>
      <c r="F125" s="71" t="s">
        <v>84</v>
      </c>
      <c r="G125" s="73" t="s">
        <v>85</v>
      </c>
      <c r="L125" s="21"/>
    </row>
    <row r="126" spans="1:22" ht="40.5">
      <c r="A126" s="12"/>
      <c r="B126" s="18" t="s">
        <v>86</v>
      </c>
      <c r="C126" s="15" t="s">
        <v>149</v>
      </c>
      <c r="D126" s="216">
        <v>0</v>
      </c>
      <c r="E126" s="85">
        <v>0</v>
      </c>
      <c r="F126" s="85">
        <v>0</v>
      </c>
      <c r="G126" s="58">
        <f>D126*E126*F126</f>
        <v>0</v>
      </c>
    </row>
    <row r="127" spans="1:22" ht="40.5">
      <c r="A127" s="12"/>
      <c r="B127" s="18" t="s">
        <v>86</v>
      </c>
      <c r="C127" s="15" t="s">
        <v>150</v>
      </c>
      <c r="D127" s="216">
        <v>0</v>
      </c>
      <c r="E127" s="85">
        <v>0</v>
      </c>
      <c r="F127" s="85">
        <v>0</v>
      </c>
      <c r="G127" s="58">
        <f>D127*E127*F127</f>
        <v>0</v>
      </c>
      <c r="I127" s="21"/>
    </row>
    <row r="128" spans="1:22" ht="15.95" customHeight="1">
      <c r="A128" s="12"/>
      <c r="B128" s="18" t="s">
        <v>87</v>
      </c>
      <c r="C128" s="17" t="s">
        <v>151</v>
      </c>
      <c r="D128" s="371"/>
      <c r="E128" s="372"/>
      <c r="F128" s="27"/>
      <c r="G128" s="58">
        <v>0</v>
      </c>
      <c r="I128" s="3"/>
      <c r="J128" s="3"/>
      <c r="K128" s="3"/>
      <c r="L128" s="3"/>
      <c r="M128" s="3"/>
      <c r="N128" s="3"/>
      <c r="O128" s="3"/>
      <c r="P128" s="3"/>
      <c r="Q128" s="3"/>
      <c r="R128" s="3"/>
      <c r="S128" s="3"/>
      <c r="T128" s="3"/>
      <c r="U128" s="3"/>
      <c r="V128" s="3"/>
    </row>
    <row r="129" spans="1:22" ht="15.95" customHeight="1">
      <c r="A129" s="12"/>
      <c r="B129" s="19" t="s">
        <v>88</v>
      </c>
      <c r="C129" s="9" t="s">
        <v>89</v>
      </c>
      <c r="D129" s="371"/>
      <c r="E129" s="372"/>
      <c r="F129" s="26"/>
      <c r="G129" s="25"/>
      <c r="I129" s="7"/>
      <c r="J129" s="7"/>
      <c r="K129" s="7"/>
      <c r="L129" s="7"/>
      <c r="M129" s="7"/>
      <c r="N129" s="7"/>
      <c r="O129" s="7"/>
      <c r="P129" s="7"/>
      <c r="Q129" s="7"/>
      <c r="R129" s="7"/>
      <c r="S129" s="7"/>
      <c r="T129" s="7"/>
      <c r="U129" s="7"/>
      <c r="V129" s="7"/>
    </row>
    <row r="130" spans="1:22" ht="15.95" customHeight="1">
      <c r="A130" s="12"/>
      <c r="B130" s="19" t="s">
        <v>90</v>
      </c>
      <c r="C130" s="9" t="s">
        <v>91</v>
      </c>
      <c r="D130" s="368" t="s">
        <v>92</v>
      </c>
      <c r="E130" s="369"/>
      <c r="F130" s="370"/>
      <c r="G130" s="25"/>
      <c r="H130" s="1" t="s">
        <v>152</v>
      </c>
      <c r="I130" s="7"/>
      <c r="J130" s="7"/>
      <c r="K130" s="7"/>
      <c r="L130" s="7"/>
      <c r="M130" s="7"/>
      <c r="N130" s="7"/>
      <c r="O130" s="7"/>
      <c r="P130" s="7"/>
      <c r="Q130" s="7"/>
      <c r="R130" s="7"/>
      <c r="S130" s="7"/>
      <c r="T130" s="7"/>
      <c r="U130" s="7"/>
      <c r="V130" s="7"/>
    </row>
    <row r="131" spans="1:22" ht="15.95" customHeight="1">
      <c r="A131" s="12"/>
      <c r="B131" s="19" t="s">
        <v>93</v>
      </c>
      <c r="C131" s="9" t="s">
        <v>94</v>
      </c>
      <c r="D131" s="383" t="s">
        <v>95</v>
      </c>
      <c r="E131" s="384"/>
      <c r="F131" s="385"/>
      <c r="G131" s="25"/>
      <c r="H131" s="1" t="s">
        <v>96</v>
      </c>
      <c r="I131" s="7"/>
      <c r="J131" s="7"/>
      <c r="K131" s="7"/>
      <c r="L131" s="7"/>
      <c r="M131" s="7"/>
      <c r="N131" s="7"/>
      <c r="O131" s="7"/>
      <c r="P131" s="7"/>
      <c r="Q131" s="7"/>
      <c r="R131" s="7"/>
      <c r="S131" s="7"/>
      <c r="T131" s="7"/>
      <c r="U131" s="7"/>
      <c r="V131" s="7"/>
    </row>
    <row r="132" spans="1:22" ht="30" customHeight="1">
      <c r="A132" s="12"/>
      <c r="B132" s="18" t="s">
        <v>71</v>
      </c>
      <c r="C132" s="13" t="s">
        <v>212</v>
      </c>
      <c r="D132" s="376" t="s">
        <v>97</v>
      </c>
      <c r="E132" s="377"/>
      <c r="F132" s="378"/>
      <c r="G132" s="25"/>
      <c r="I132" s="7"/>
      <c r="J132" s="7"/>
      <c r="K132" s="7"/>
      <c r="L132" s="7"/>
      <c r="M132" s="7"/>
      <c r="N132" s="7"/>
      <c r="O132" s="7"/>
      <c r="P132" s="7"/>
      <c r="Q132" s="7"/>
      <c r="R132" s="7"/>
      <c r="S132" s="7"/>
      <c r="T132" s="7"/>
      <c r="U132" s="7"/>
      <c r="V132" s="7"/>
    </row>
    <row r="133" spans="1:22" ht="30" customHeight="1">
      <c r="A133" s="12"/>
      <c r="B133" s="18" t="s">
        <v>99</v>
      </c>
      <c r="C133" s="13" t="s">
        <v>213</v>
      </c>
      <c r="D133" s="376" t="s">
        <v>98</v>
      </c>
      <c r="E133" s="377"/>
      <c r="F133" s="378"/>
      <c r="G133" s="25"/>
      <c r="H133" s="1" t="s">
        <v>100</v>
      </c>
      <c r="I133" s="7"/>
      <c r="J133" s="7"/>
      <c r="K133" s="7"/>
      <c r="L133" s="7"/>
      <c r="M133" s="7"/>
      <c r="N133" s="7"/>
      <c r="O133" s="7"/>
      <c r="P133" s="7"/>
      <c r="Q133" s="7"/>
      <c r="R133" s="7"/>
      <c r="S133" s="7"/>
      <c r="T133" s="7"/>
      <c r="U133" s="7"/>
      <c r="V133" s="7"/>
    </row>
    <row r="134" spans="1:22" ht="30" customHeight="1">
      <c r="A134" s="12"/>
      <c r="B134" s="19" t="s">
        <v>71</v>
      </c>
      <c r="C134" s="13" t="s">
        <v>101</v>
      </c>
      <c r="D134" s="373" t="s">
        <v>230</v>
      </c>
      <c r="E134" s="374"/>
      <c r="F134" s="375"/>
      <c r="G134" s="25"/>
      <c r="H134" s="1" t="s">
        <v>102</v>
      </c>
      <c r="I134" s="7"/>
      <c r="J134" s="7"/>
      <c r="K134" s="7"/>
      <c r="L134" s="7"/>
      <c r="M134" s="7"/>
      <c r="N134" s="7"/>
      <c r="O134" s="7"/>
      <c r="P134" s="7"/>
      <c r="Q134" s="7"/>
      <c r="R134" s="7"/>
      <c r="S134" s="7"/>
      <c r="T134" s="7"/>
      <c r="U134" s="7"/>
      <c r="V134" s="7"/>
    </row>
    <row r="135" spans="1:22" ht="15">
      <c r="A135" s="7"/>
      <c r="B135" s="38"/>
      <c r="C135" s="39"/>
      <c r="D135" s="40"/>
      <c r="E135" s="22"/>
      <c r="F135" s="23"/>
      <c r="G135" s="59">
        <f>SUM(G126:G134)</f>
        <v>0</v>
      </c>
    </row>
    <row r="136" spans="1:22" ht="15.95" customHeight="1">
      <c r="A136" s="7"/>
      <c r="B136" s="76"/>
      <c r="C136" s="77"/>
      <c r="D136" s="389" t="s">
        <v>110</v>
      </c>
      <c r="E136" s="389"/>
      <c r="F136" s="389"/>
      <c r="G136" s="60">
        <f>G134+G121+G108+G95+G82+G69+G56+G42</f>
        <v>800</v>
      </c>
    </row>
    <row r="137" spans="1:22" ht="15.95" customHeight="1">
      <c r="A137" s="7"/>
      <c r="B137" s="76"/>
      <c r="C137" s="77"/>
      <c r="D137" s="389" t="s">
        <v>111</v>
      </c>
      <c r="E137" s="389"/>
      <c r="F137" s="389"/>
      <c r="G137" s="60" t="str">
        <f>IF(G136&lt;800.01,"YES","NO")</f>
        <v>SÍ</v>
      </c>
    </row>
    <row r="138" spans="1:22" ht="15.95" customHeight="1">
      <c r="A138" s="7"/>
      <c r="B138" s="76"/>
      <c r="C138" s="77"/>
      <c r="D138" s="78"/>
      <c r="E138" s="79"/>
      <c r="F138" s="80"/>
      <c r="G138" s="60"/>
    </row>
    <row r="139" spans="1:22" ht="15.95" customHeight="1" thickBot="1">
      <c r="B139" s="81"/>
      <c r="C139" s="82"/>
      <c r="D139" s="379" t="s">
        <v>4</v>
      </c>
      <c r="E139" s="380"/>
      <c r="F139" s="380"/>
      <c r="G139" s="61">
        <f>G135+G122+G109+G96+G83+G70+G57+G43+G30+G23+G15</f>
        <v>4800</v>
      </c>
    </row>
    <row r="140" spans="1:22" ht="15.95" customHeight="1" thickTop="1">
      <c r="B140" s="83"/>
      <c r="C140" s="84"/>
      <c r="D140" s="128" t="s">
        <v>112</v>
      </c>
      <c r="E140" s="128"/>
      <c r="F140" s="128"/>
      <c r="G140" s="62">
        <f>F9-G139</f>
        <v>-4800</v>
      </c>
    </row>
    <row r="142" spans="1:22" ht="15.75">
      <c r="B142" s="381" t="s">
        <v>113</v>
      </c>
      <c r="C142" s="381"/>
      <c r="D142" s="381"/>
      <c r="E142" s="381"/>
      <c r="F142" s="381"/>
      <c r="G142" s="381"/>
    </row>
    <row r="143" spans="1:22" ht="50.1" customHeight="1">
      <c r="B143" s="354"/>
      <c r="C143" s="354"/>
      <c r="D143" s="354"/>
      <c r="E143" s="354"/>
      <c r="F143" s="354"/>
      <c r="G143" s="354"/>
    </row>
    <row r="144" spans="1:22" ht="15.75">
      <c r="B144" s="382" t="s">
        <v>114</v>
      </c>
      <c r="C144" s="382"/>
      <c r="D144" s="382"/>
      <c r="E144" s="382"/>
      <c r="F144" s="382"/>
      <c r="G144" s="382"/>
    </row>
    <row r="145" spans="2:7" ht="50.1" customHeight="1">
      <c r="B145" s="354"/>
      <c r="C145" s="354"/>
      <c r="D145" s="354"/>
      <c r="E145" s="354"/>
      <c r="F145" s="354"/>
      <c r="G145" s="354"/>
    </row>
  </sheetData>
  <sheetProtection algorithmName="SHA-512" hashValue="DKT2zri9Igjg2fbG0kX2luxQKP6ugDRmLiB7MMlT/lxcXK6M8ngwgJ9sw/vwTfOIwjNmAJcoT9oqKzERrgbwTg==" saltValue="jNQlZoq0nQNhTsbocwV8Og==" spinCount="100000" sheet="1" formatCells="0" formatRows="0" selectLockedCells="1"/>
  <mergeCells count="87">
    <mergeCell ref="E59:G59"/>
    <mergeCell ref="D64:E64"/>
    <mergeCell ref="D131:F131"/>
    <mergeCell ref="D132:F132"/>
    <mergeCell ref="D133:F133"/>
    <mergeCell ref="D67:F67"/>
    <mergeCell ref="D68:F68"/>
    <mergeCell ref="D69:F69"/>
    <mergeCell ref="E72:G72"/>
    <mergeCell ref="D76:E76"/>
    <mergeCell ref="D77:E77"/>
    <mergeCell ref="D78:F78"/>
    <mergeCell ref="D79:F79"/>
    <mergeCell ref="D80:F80"/>
    <mergeCell ref="E98:G98"/>
    <mergeCell ref="D104:F104"/>
    <mergeCell ref="D66:F66"/>
    <mergeCell ref="D134:F134"/>
    <mergeCell ref="E111:G111"/>
    <mergeCell ref="D117:F117"/>
    <mergeCell ref="D118:F118"/>
    <mergeCell ref="D119:F119"/>
    <mergeCell ref="D120:F120"/>
    <mergeCell ref="D121:F121"/>
    <mergeCell ref="D12:E12"/>
    <mergeCell ref="B1:G5"/>
    <mergeCell ref="D11:E11"/>
    <mergeCell ref="B6:G6"/>
    <mergeCell ref="D25:F25"/>
    <mergeCell ref="D13:E13"/>
    <mergeCell ref="D18:F18"/>
    <mergeCell ref="D20:F20"/>
    <mergeCell ref="D14:E14"/>
    <mergeCell ref="D27:F27"/>
    <mergeCell ref="D19:F19"/>
    <mergeCell ref="D21:F21"/>
    <mergeCell ref="D22:F22"/>
    <mergeCell ref="D17:F17"/>
    <mergeCell ref="D26:F26"/>
    <mergeCell ref="D29:F29"/>
    <mergeCell ref="D37:E37"/>
    <mergeCell ref="D128:E128"/>
    <mergeCell ref="D136:F136"/>
    <mergeCell ref="D137:F137"/>
    <mergeCell ref="D38:F38"/>
    <mergeCell ref="D95:F95"/>
    <mergeCell ref="D105:F105"/>
    <mergeCell ref="D106:F106"/>
    <mergeCell ref="D107:F107"/>
    <mergeCell ref="D108:F108"/>
    <mergeCell ref="D36:E36"/>
    <mergeCell ref="D54:F54"/>
    <mergeCell ref="D55:F55"/>
    <mergeCell ref="D56:F56"/>
    <mergeCell ref="D65:F65"/>
    <mergeCell ref="D139:F139"/>
    <mergeCell ref="B143:G143"/>
    <mergeCell ref="B142:G142"/>
    <mergeCell ref="B144:G144"/>
    <mergeCell ref="D39:F39"/>
    <mergeCell ref="D40:F40"/>
    <mergeCell ref="D41:F41"/>
    <mergeCell ref="D42:F42"/>
    <mergeCell ref="D89:E89"/>
    <mergeCell ref="D50:E50"/>
    <mergeCell ref="D63:E63"/>
    <mergeCell ref="D51:E51"/>
    <mergeCell ref="D53:F53"/>
    <mergeCell ref="D92:F92"/>
    <mergeCell ref="D93:F93"/>
    <mergeCell ref="D94:F94"/>
    <mergeCell ref="B145:G145"/>
    <mergeCell ref="E32:G32"/>
    <mergeCell ref="E46:G46"/>
    <mergeCell ref="E124:G124"/>
    <mergeCell ref="D52:F52"/>
    <mergeCell ref="D115:E115"/>
    <mergeCell ref="D116:E116"/>
    <mergeCell ref="D82:F82"/>
    <mergeCell ref="D129:E129"/>
    <mergeCell ref="D130:F130"/>
    <mergeCell ref="D102:E102"/>
    <mergeCell ref="D103:E103"/>
    <mergeCell ref="D81:F81"/>
    <mergeCell ref="E85:G85"/>
    <mergeCell ref="D90:E90"/>
    <mergeCell ref="D91:F91"/>
  </mergeCells>
  <conditionalFormatting sqref="F9">
    <cfRule type="dataBar" priority="216">
      <dataBar>
        <cfvo type="num" val="0"/>
        <cfvo type="num" val="#REF!"/>
        <color rgb="FFFFB628"/>
      </dataBar>
      <extLst>
        <ext xmlns:x14="http://schemas.microsoft.com/office/spreadsheetml/2009/9/main" uri="{B025F937-C7B1-47D3-B67F-A62EFF666E3E}">
          <x14:id>{7F25A07C-95DE-4CA3-A77D-8E3AF96E3618}</x14:id>
        </ext>
      </extLst>
    </cfRule>
  </conditionalFormatting>
  <conditionalFormatting sqref="G9 G37 G33 G43:G44">
    <cfRule type="dataBar" priority="240">
      <dataBar>
        <cfvo type="num" val="0"/>
        <cfvo type="num" val="#REF!"/>
        <color rgb="FFFFB628"/>
      </dataBar>
      <extLst>
        <ext xmlns:x14="http://schemas.microsoft.com/office/spreadsheetml/2009/9/main" uri="{B025F937-C7B1-47D3-B67F-A62EFF666E3E}">
          <x14:id>{0528A0F5-3630-4A3C-A9E9-4D77DAADC39B}</x14:id>
        </ext>
      </extLst>
    </cfRule>
  </conditionalFormatting>
  <conditionalFormatting sqref="G34">
    <cfRule type="dataBar" priority="105">
      <dataBar>
        <cfvo type="num" val="0"/>
        <cfvo type="num" val="#REF!"/>
        <color rgb="FFFFB628"/>
      </dataBar>
      <extLst>
        <ext xmlns:x14="http://schemas.microsoft.com/office/spreadsheetml/2009/9/main" uri="{B025F937-C7B1-47D3-B67F-A62EFF666E3E}">
          <x14:id>{A7B75A33-5480-46D7-9673-4497C7C2E855}</x14:id>
        </ext>
      </extLst>
    </cfRule>
  </conditionalFormatting>
  <conditionalFormatting sqref="G35:G36 G38:G42 G136:G138">
    <cfRule type="dataBar" priority="215">
      <dataBar>
        <cfvo type="num" val="0"/>
        <cfvo type="num" val="#REF!"/>
        <color rgb="FFFFB628"/>
      </dataBar>
      <extLst>
        <ext xmlns:x14="http://schemas.microsoft.com/office/spreadsheetml/2009/9/main" uri="{B025F937-C7B1-47D3-B67F-A62EFF666E3E}">
          <x14:id>{B907306C-7A31-4961-B4A4-1B6B71318DB7}</x14:id>
        </ext>
      </extLst>
    </cfRule>
  </conditionalFormatting>
  <conditionalFormatting sqref="G47 G51 G57">
    <cfRule type="dataBar" priority="27">
      <dataBar>
        <cfvo type="num" val="0"/>
        <cfvo type="num" val="#REF!"/>
        <color rgb="FFFFB628"/>
      </dataBar>
      <extLst>
        <ext xmlns:x14="http://schemas.microsoft.com/office/spreadsheetml/2009/9/main" uri="{B025F937-C7B1-47D3-B67F-A62EFF666E3E}">
          <x14:id>{9C220F93-5482-4779-BF75-183FEB82326D}</x14:id>
        </ext>
      </extLst>
    </cfRule>
  </conditionalFormatting>
  <conditionalFormatting sqref="G48">
    <cfRule type="dataBar" priority="25">
      <dataBar>
        <cfvo type="num" val="0"/>
        <cfvo type="num" val="#REF!"/>
        <color rgb="FFFFB628"/>
      </dataBar>
      <extLst>
        <ext xmlns:x14="http://schemas.microsoft.com/office/spreadsheetml/2009/9/main" uri="{B025F937-C7B1-47D3-B67F-A62EFF666E3E}">
          <x14:id>{55538749-F68C-4E2F-8747-E7CABF2F94E0}</x14:id>
        </ext>
      </extLst>
    </cfRule>
  </conditionalFormatting>
  <conditionalFormatting sqref="G49:G50 G52:G56">
    <cfRule type="dataBar" priority="26">
      <dataBar>
        <cfvo type="num" val="0"/>
        <cfvo type="num" val="#REF!"/>
        <color rgb="FFFFB628"/>
      </dataBar>
      <extLst>
        <ext xmlns:x14="http://schemas.microsoft.com/office/spreadsheetml/2009/9/main" uri="{B025F937-C7B1-47D3-B67F-A62EFF666E3E}">
          <x14:id>{FF6D3618-B7C4-4221-885A-F27FE93AC1CB}</x14:id>
        </ext>
      </extLst>
    </cfRule>
  </conditionalFormatting>
  <conditionalFormatting sqref="G60 G64 G70">
    <cfRule type="dataBar" priority="24">
      <dataBar>
        <cfvo type="num" val="0"/>
        <cfvo type="num" val="#REF!"/>
        <color rgb="FFFFB628"/>
      </dataBar>
      <extLst>
        <ext xmlns:x14="http://schemas.microsoft.com/office/spreadsheetml/2009/9/main" uri="{B025F937-C7B1-47D3-B67F-A62EFF666E3E}">
          <x14:id>{AAC5C6D0-8F22-4AC1-ACDA-D0F54A78495D}</x14:id>
        </ext>
      </extLst>
    </cfRule>
  </conditionalFormatting>
  <conditionalFormatting sqref="G61">
    <cfRule type="dataBar" priority="22">
      <dataBar>
        <cfvo type="num" val="0"/>
        <cfvo type="num" val="#REF!"/>
        <color rgb="FFFFB628"/>
      </dataBar>
      <extLst>
        <ext xmlns:x14="http://schemas.microsoft.com/office/spreadsheetml/2009/9/main" uri="{B025F937-C7B1-47D3-B67F-A62EFF666E3E}">
          <x14:id>{64FD4043-B84B-4C8D-86D0-248FBEF007E5}</x14:id>
        </ext>
      </extLst>
    </cfRule>
  </conditionalFormatting>
  <conditionalFormatting sqref="G62:G63 G65:G69">
    <cfRule type="dataBar" priority="23">
      <dataBar>
        <cfvo type="num" val="0"/>
        <cfvo type="num" val="#REF!"/>
        <color rgb="FFFFB628"/>
      </dataBar>
      <extLst>
        <ext xmlns:x14="http://schemas.microsoft.com/office/spreadsheetml/2009/9/main" uri="{B025F937-C7B1-47D3-B67F-A62EFF666E3E}">
          <x14:id>{2BB1491D-E649-4A17-B423-FC6BF70DA46D}</x14:id>
        </ext>
      </extLst>
    </cfRule>
  </conditionalFormatting>
  <conditionalFormatting sqref="G73 G77 G83">
    <cfRule type="dataBar" priority="21">
      <dataBar>
        <cfvo type="num" val="0"/>
        <cfvo type="num" val="#REF!"/>
        <color rgb="FFFFB628"/>
      </dataBar>
      <extLst>
        <ext xmlns:x14="http://schemas.microsoft.com/office/spreadsheetml/2009/9/main" uri="{B025F937-C7B1-47D3-B67F-A62EFF666E3E}">
          <x14:id>{29278BDE-0ABA-4D4B-B910-3FD0F30F795A}</x14:id>
        </ext>
      </extLst>
    </cfRule>
  </conditionalFormatting>
  <conditionalFormatting sqref="G74">
    <cfRule type="dataBar" priority="19">
      <dataBar>
        <cfvo type="num" val="0"/>
        <cfvo type="num" val="#REF!"/>
        <color rgb="FFFFB628"/>
      </dataBar>
      <extLst>
        <ext xmlns:x14="http://schemas.microsoft.com/office/spreadsheetml/2009/9/main" uri="{B025F937-C7B1-47D3-B67F-A62EFF666E3E}">
          <x14:id>{A6413C58-5758-4407-AD48-B40BB8A58595}</x14:id>
        </ext>
      </extLst>
    </cfRule>
  </conditionalFormatting>
  <conditionalFormatting sqref="G75:G76 G78:G82">
    <cfRule type="dataBar" priority="20">
      <dataBar>
        <cfvo type="num" val="0"/>
        <cfvo type="num" val="#REF!"/>
        <color rgb="FFFFB628"/>
      </dataBar>
      <extLst>
        <ext xmlns:x14="http://schemas.microsoft.com/office/spreadsheetml/2009/9/main" uri="{B025F937-C7B1-47D3-B67F-A62EFF666E3E}">
          <x14:id>{A9404445-0963-4F06-9341-0F3BEE5A6D6A}</x14:id>
        </ext>
      </extLst>
    </cfRule>
  </conditionalFormatting>
  <conditionalFormatting sqref="G86 G90 G96">
    <cfRule type="dataBar" priority="18">
      <dataBar>
        <cfvo type="num" val="0"/>
        <cfvo type="num" val="#REF!"/>
        <color rgb="FFFFB628"/>
      </dataBar>
      <extLst>
        <ext xmlns:x14="http://schemas.microsoft.com/office/spreadsheetml/2009/9/main" uri="{B025F937-C7B1-47D3-B67F-A62EFF666E3E}">
          <x14:id>{3B7A908C-BA48-4D47-A29A-22A1A47057E2}</x14:id>
        </ext>
      </extLst>
    </cfRule>
  </conditionalFormatting>
  <conditionalFormatting sqref="G87">
    <cfRule type="dataBar" priority="16">
      <dataBar>
        <cfvo type="num" val="0"/>
        <cfvo type="num" val="#REF!"/>
        <color rgb="FFFFB628"/>
      </dataBar>
      <extLst>
        <ext xmlns:x14="http://schemas.microsoft.com/office/spreadsheetml/2009/9/main" uri="{B025F937-C7B1-47D3-B67F-A62EFF666E3E}">
          <x14:id>{7EA39B97-9207-440A-8420-15836CFFCCD1}</x14:id>
        </ext>
      </extLst>
    </cfRule>
  </conditionalFormatting>
  <conditionalFormatting sqref="G88:G89 G91:G95">
    <cfRule type="dataBar" priority="17">
      <dataBar>
        <cfvo type="num" val="0"/>
        <cfvo type="num" val="#REF!"/>
        <color rgb="FFFFB628"/>
      </dataBar>
      <extLst>
        <ext xmlns:x14="http://schemas.microsoft.com/office/spreadsheetml/2009/9/main" uri="{B025F937-C7B1-47D3-B67F-A62EFF666E3E}">
          <x14:id>{F4C0280D-5AEC-4E7C-9BB2-A2DEA52CF836}</x14:id>
        </ext>
      </extLst>
    </cfRule>
  </conditionalFormatting>
  <conditionalFormatting sqref="G100">
    <cfRule type="dataBar" priority="13">
      <dataBar>
        <cfvo type="num" val="0"/>
        <cfvo type="num" val="#REF!"/>
        <color rgb="FFFFB628"/>
      </dataBar>
      <extLst>
        <ext xmlns:x14="http://schemas.microsoft.com/office/spreadsheetml/2009/9/main" uri="{B025F937-C7B1-47D3-B67F-A62EFF666E3E}">
          <x14:id>{5A9BBE54-C6F5-4BDE-BB2D-0F8CCD0BA7E1}</x14:id>
        </ext>
      </extLst>
    </cfRule>
  </conditionalFormatting>
  <conditionalFormatting sqref="G101:G102 G104:G108">
    <cfRule type="dataBar" priority="14">
      <dataBar>
        <cfvo type="num" val="0"/>
        <cfvo type="num" val="#REF!"/>
        <color rgb="FFFFB628"/>
      </dataBar>
      <extLst>
        <ext xmlns:x14="http://schemas.microsoft.com/office/spreadsheetml/2009/9/main" uri="{B025F937-C7B1-47D3-B67F-A62EFF666E3E}">
          <x14:id>{D7769279-C732-4635-80C6-9348ABC9BDD6}</x14:id>
        </ext>
      </extLst>
    </cfRule>
  </conditionalFormatting>
  <conditionalFormatting sqref="G103 G99 G109">
    <cfRule type="dataBar" priority="15">
      <dataBar>
        <cfvo type="num" val="0"/>
        <cfvo type="num" val="#REF!"/>
        <color rgb="FFFFB628"/>
      </dataBar>
      <extLst>
        <ext xmlns:x14="http://schemas.microsoft.com/office/spreadsheetml/2009/9/main" uri="{B025F937-C7B1-47D3-B67F-A62EFF666E3E}">
          <x14:id>{5ABFD256-4D84-4BA7-8BEC-21772910E9EF}</x14:id>
        </ext>
      </extLst>
    </cfRule>
  </conditionalFormatting>
  <conditionalFormatting sqref="G113">
    <cfRule type="dataBar" priority="10">
      <dataBar>
        <cfvo type="num" val="0"/>
        <cfvo type="num" val="#REF!"/>
        <color rgb="FFFFB628"/>
      </dataBar>
      <extLst>
        <ext xmlns:x14="http://schemas.microsoft.com/office/spreadsheetml/2009/9/main" uri="{B025F937-C7B1-47D3-B67F-A62EFF666E3E}">
          <x14:id>{197D9081-11A9-4EDA-B365-88C2D49CBDFC}</x14:id>
        </ext>
      </extLst>
    </cfRule>
  </conditionalFormatting>
  <conditionalFormatting sqref="G114:G115 G117:G121">
    <cfRule type="dataBar" priority="11">
      <dataBar>
        <cfvo type="num" val="0"/>
        <cfvo type="num" val="#REF!"/>
        <color rgb="FFFFB628"/>
      </dataBar>
      <extLst>
        <ext xmlns:x14="http://schemas.microsoft.com/office/spreadsheetml/2009/9/main" uri="{B025F937-C7B1-47D3-B67F-A62EFF666E3E}">
          <x14:id>{0BC87F4B-529D-42B8-A4D0-B96902D7ABC8}</x14:id>
        </ext>
      </extLst>
    </cfRule>
  </conditionalFormatting>
  <conditionalFormatting sqref="G116 G112 G122">
    <cfRule type="dataBar" priority="12">
      <dataBar>
        <cfvo type="num" val="0"/>
        <cfvo type="num" val="#REF!"/>
        <color rgb="FFFFB628"/>
      </dataBar>
      <extLst>
        <ext xmlns:x14="http://schemas.microsoft.com/office/spreadsheetml/2009/9/main" uri="{B025F937-C7B1-47D3-B67F-A62EFF666E3E}">
          <x14:id>{97B67B64-34DD-4386-9D4A-E166789F7DDA}</x14:id>
        </ext>
      </extLst>
    </cfRule>
  </conditionalFormatting>
  <conditionalFormatting sqref="G125 G129 G135">
    <cfRule type="dataBar" priority="9">
      <dataBar>
        <cfvo type="num" val="0"/>
        <cfvo type="num" val="#REF!"/>
        <color rgb="FFFFB628"/>
      </dataBar>
      <extLst>
        <ext xmlns:x14="http://schemas.microsoft.com/office/spreadsheetml/2009/9/main" uri="{B025F937-C7B1-47D3-B67F-A62EFF666E3E}">
          <x14:id>{80152585-AF52-497B-B93F-6B739F41D472}</x14:id>
        </ext>
      </extLst>
    </cfRule>
  </conditionalFormatting>
  <conditionalFormatting sqref="G126">
    <cfRule type="dataBar" priority="7">
      <dataBar>
        <cfvo type="num" val="0"/>
        <cfvo type="num" val="#REF!"/>
        <color rgb="FFFFB628"/>
      </dataBar>
      <extLst>
        <ext xmlns:x14="http://schemas.microsoft.com/office/spreadsheetml/2009/9/main" uri="{B025F937-C7B1-47D3-B67F-A62EFF666E3E}">
          <x14:id>{E108279E-ECC8-44D3-A856-54DAE60A658C}</x14:id>
        </ext>
      </extLst>
    </cfRule>
  </conditionalFormatting>
  <conditionalFormatting sqref="G127:G128 G130:G134">
    <cfRule type="dataBar" priority="8">
      <dataBar>
        <cfvo type="num" val="0"/>
        <cfvo type="num" val="#REF!"/>
        <color rgb="FFFFB628"/>
      </dataBar>
      <extLst>
        <ext xmlns:x14="http://schemas.microsoft.com/office/spreadsheetml/2009/9/main" uri="{B025F937-C7B1-47D3-B67F-A62EFF666E3E}">
          <x14:id>{2E15A29B-D364-494C-B81C-1245549417E3}</x14:id>
        </ext>
      </extLst>
    </cfRule>
  </conditionalFormatting>
  <conditionalFormatting sqref="G137">
    <cfRule type="cellIs" dxfId="0" priority="116" operator="equal">
      <formula>"NO"</formula>
    </cfRule>
  </conditionalFormatting>
  <pageMargins left="1" right="1" top="0.75" bottom="0.5" header="0.5" footer="0.05"/>
  <pageSetup scale="63" fitToHeight="6" orientation="portrait" r:id="rId1"/>
  <headerFooter>
    <oddFooter>&amp;L&amp;10&amp;F&amp;C&amp;10&amp;P&amp;R&amp;10&amp;D</oddFooter>
  </headerFooter>
  <rowBreaks count="1" manualBreakCount="1">
    <brk id="44" min="1" max="6" man="1"/>
  </rowBreaks>
  <extLst>
    <ext xmlns:x14="http://schemas.microsoft.com/office/spreadsheetml/2009/9/main" uri="{78C0D931-6437-407d-A8EE-F0AAD7539E65}">
      <x14:conditionalFormattings>
        <x14:conditionalFormatting xmlns:xm="http://schemas.microsoft.com/office/excel/2006/main">
          <x14:cfRule type="dataBar" id="{7F25A07C-95DE-4CA3-A77D-8E3AF96E3618}">
            <x14:dataBar gradient="0" negativeBarColorSameAsPositive="1" axisPosition="none">
              <x14:cfvo type="num">
                <xm:f>0</xm:f>
              </x14:cfvo>
              <x14:cfvo type="num">
                <xm:f>#REF!</xm:f>
              </x14:cfvo>
            </x14:dataBar>
          </x14:cfRule>
          <xm:sqref>F9</xm:sqref>
        </x14:conditionalFormatting>
        <x14:conditionalFormatting xmlns:xm="http://schemas.microsoft.com/office/excel/2006/main">
          <x14:cfRule type="dataBar" id="{0528A0F5-3630-4A3C-A9E9-4D77DAADC39B}">
            <x14:dataBar gradient="0" negativeBarColorSameAsPositive="1" axisPosition="none">
              <x14:cfvo type="num">
                <xm:f>0</xm:f>
              </x14:cfvo>
              <x14:cfvo type="num">
                <xm:f>#REF!</xm:f>
              </x14:cfvo>
            </x14:dataBar>
          </x14:cfRule>
          <xm:sqref>G9 G37 G33 G43:G44</xm:sqref>
        </x14:conditionalFormatting>
        <x14:conditionalFormatting xmlns:xm="http://schemas.microsoft.com/office/excel/2006/main">
          <x14:cfRule type="dataBar" id="{A7B75A33-5480-46D7-9673-4497C7C2E855}">
            <x14:dataBar gradient="0" negativeBarColorSameAsPositive="1" axisPosition="none">
              <x14:cfvo type="num">
                <xm:f>0</xm:f>
              </x14:cfvo>
              <x14:cfvo type="num">
                <xm:f>#REF!</xm:f>
              </x14:cfvo>
            </x14:dataBar>
          </x14:cfRule>
          <xm:sqref>G34</xm:sqref>
        </x14:conditionalFormatting>
        <x14:conditionalFormatting xmlns:xm="http://schemas.microsoft.com/office/excel/2006/main">
          <x14:cfRule type="dataBar" id="{B907306C-7A31-4961-B4A4-1B6B71318DB7}">
            <x14:dataBar gradient="0" negativeBarColorSameAsPositive="1" axisPosition="none">
              <x14:cfvo type="num">
                <xm:f>0</xm:f>
              </x14:cfvo>
              <x14:cfvo type="num">
                <xm:f>#REF!</xm:f>
              </x14:cfvo>
            </x14:dataBar>
          </x14:cfRule>
          <xm:sqref>G35:G36 G38:G42 G136:G138</xm:sqref>
        </x14:conditionalFormatting>
        <x14:conditionalFormatting xmlns:xm="http://schemas.microsoft.com/office/excel/2006/main">
          <x14:cfRule type="dataBar" id="{9C220F93-5482-4779-BF75-183FEB82326D}">
            <x14:dataBar gradient="0" negativeBarColorSameAsPositive="1" axisPosition="none">
              <x14:cfvo type="num">
                <xm:f>0</xm:f>
              </x14:cfvo>
              <x14:cfvo type="num">
                <xm:f>#REF!</xm:f>
              </x14:cfvo>
            </x14:dataBar>
          </x14:cfRule>
          <xm:sqref>G47 G51 G57</xm:sqref>
        </x14:conditionalFormatting>
        <x14:conditionalFormatting xmlns:xm="http://schemas.microsoft.com/office/excel/2006/main">
          <x14:cfRule type="dataBar" id="{55538749-F68C-4E2F-8747-E7CABF2F94E0}">
            <x14:dataBar gradient="0" negativeBarColorSameAsPositive="1" axisPosition="none">
              <x14:cfvo type="num">
                <xm:f>0</xm:f>
              </x14:cfvo>
              <x14:cfvo type="num">
                <xm:f>#REF!</xm:f>
              </x14:cfvo>
            </x14:dataBar>
          </x14:cfRule>
          <xm:sqref>G48</xm:sqref>
        </x14:conditionalFormatting>
        <x14:conditionalFormatting xmlns:xm="http://schemas.microsoft.com/office/excel/2006/main">
          <x14:cfRule type="dataBar" id="{FF6D3618-B7C4-4221-885A-F27FE93AC1CB}">
            <x14:dataBar gradient="0" negativeBarColorSameAsPositive="1" axisPosition="none">
              <x14:cfvo type="num">
                <xm:f>0</xm:f>
              </x14:cfvo>
              <x14:cfvo type="num">
                <xm:f>#REF!</xm:f>
              </x14:cfvo>
            </x14:dataBar>
          </x14:cfRule>
          <xm:sqref>G49:G50 G52:G56</xm:sqref>
        </x14:conditionalFormatting>
        <x14:conditionalFormatting xmlns:xm="http://schemas.microsoft.com/office/excel/2006/main">
          <x14:cfRule type="dataBar" id="{AAC5C6D0-8F22-4AC1-ACDA-D0F54A78495D}">
            <x14:dataBar gradient="0" negativeBarColorSameAsPositive="1" axisPosition="none">
              <x14:cfvo type="num">
                <xm:f>0</xm:f>
              </x14:cfvo>
              <x14:cfvo type="num">
                <xm:f>#REF!</xm:f>
              </x14:cfvo>
            </x14:dataBar>
          </x14:cfRule>
          <xm:sqref>G60 G64 G70</xm:sqref>
        </x14:conditionalFormatting>
        <x14:conditionalFormatting xmlns:xm="http://schemas.microsoft.com/office/excel/2006/main">
          <x14:cfRule type="dataBar" id="{64FD4043-B84B-4C8D-86D0-248FBEF007E5}">
            <x14:dataBar gradient="0" negativeBarColorSameAsPositive="1" axisPosition="none">
              <x14:cfvo type="num">
                <xm:f>0</xm:f>
              </x14:cfvo>
              <x14:cfvo type="num">
                <xm:f>#REF!</xm:f>
              </x14:cfvo>
            </x14:dataBar>
          </x14:cfRule>
          <xm:sqref>G61</xm:sqref>
        </x14:conditionalFormatting>
        <x14:conditionalFormatting xmlns:xm="http://schemas.microsoft.com/office/excel/2006/main">
          <x14:cfRule type="dataBar" id="{2BB1491D-E649-4A17-B423-FC6BF70DA46D}">
            <x14:dataBar gradient="0" negativeBarColorSameAsPositive="1" axisPosition="none">
              <x14:cfvo type="num">
                <xm:f>0</xm:f>
              </x14:cfvo>
              <x14:cfvo type="num">
                <xm:f>#REF!</xm:f>
              </x14:cfvo>
            </x14:dataBar>
          </x14:cfRule>
          <xm:sqref>G62:G63 G65:G69</xm:sqref>
        </x14:conditionalFormatting>
        <x14:conditionalFormatting xmlns:xm="http://schemas.microsoft.com/office/excel/2006/main">
          <x14:cfRule type="dataBar" id="{29278BDE-0ABA-4D4B-B910-3FD0F30F795A}">
            <x14:dataBar gradient="0" negativeBarColorSameAsPositive="1" axisPosition="none">
              <x14:cfvo type="num">
                <xm:f>0</xm:f>
              </x14:cfvo>
              <x14:cfvo type="num">
                <xm:f>#REF!</xm:f>
              </x14:cfvo>
            </x14:dataBar>
          </x14:cfRule>
          <xm:sqref>G73 G77 G83</xm:sqref>
        </x14:conditionalFormatting>
        <x14:conditionalFormatting xmlns:xm="http://schemas.microsoft.com/office/excel/2006/main">
          <x14:cfRule type="dataBar" id="{A6413C58-5758-4407-AD48-B40BB8A58595}">
            <x14:dataBar gradient="0" negativeBarColorSameAsPositive="1" axisPosition="none">
              <x14:cfvo type="num">
                <xm:f>0</xm:f>
              </x14:cfvo>
              <x14:cfvo type="num">
                <xm:f>#REF!</xm:f>
              </x14:cfvo>
            </x14:dataBar>
          </x14:cfRule>
          <xm:sqref>G74</xm:sqref>
        </x14:conditionalFormatting>
        <x14:conditionalFormatting xmlns:xm="http://schemas.microsoft.com/office/excel/2006/main">
          <x14:cfRule type="dataBar" id="{A9404445-0963-4F06-9341-0F3BEE5A6D6A}">
            <x14:dataBar gradient="0" negativeBarColorSameAsPositive="1" axisPosition="none">
              <x14:cfvo type="num">
                <xm:f>0</xm:f>
              </x14:cfvo>
              <x14:cfvo type="num">
                <xm:f>#REF!</xm:f>
              </x14:cfvo>
            </x14:dataBar>
          </x14:cfRule>
          <xm:sqref>G75:G76 G78:G82</xm:sqref>
        </x14:conditionalFormatting>
        <x14:conditionalFormatting xmlns:xm="http://schemas.microsoft.com/office/excel/2006/main">
          <x14:cfRule type="dataBar" id="{3B7A908C-BA48-4D47-A29A-22A1A47057E2}">
            <x14:dataBar gradient="0" negativeBarColorSameAsPositive="1" axisPosition="none">
              <x14:cfvo type="num">
                <xm:f>0</xm:f>
              </x14:cfvo>
              <x14:cfvo type="num">
                <xm:f>#REF!</xm:f>
              </x14:cfvo>
            </x14:dataBar>
          </x14:cfRule>
          <xm:sqref>G86 G90 G96</xm:sqref>
        </x14:conditionalFormatting>
        <x14:conditionalFormatting xmlns:xm="http://schemas.microsoft.com/office/excel/2006/main">
          <x14:cfRule type="dataBar" id="{7EA39B97-9207-440A-8420-15836CFFCCD1}">
            <x14:dataBar gradient="0" negativeBarColorSameAsPositive="1" axisPosition="none">
              <x14:cfvo type="num">
                <xm:f>0</xm:f>
              </x14:cfvo>
              <x14:cfvo type="num">
                <xm:f>#REF!</xm:f>
              </x14:cfvo>
            </x14:dataBar>
          </x14:cfRule>
          <xm:sqref>G87</xm:sqref>
        </x14:conditionalFormatting>
        <x14:conditionalFormatting xmlns:xm="http://schemas.microsoft.com/office/excel/2006/main">
          <x14:cfRule type="dataBar" id="{F4C0280D-5AEC-4E7C-9BB2-A2DEA52CF836}">
            <x14:dataBar gradient="0" negativeBarColorSameAsPositive="1" axisPosition="none">
              <x14:cfvo type="num">
                <xm:f>0</xm:f>
              </x14:cfvo>
              <x14:cfvo type="num">
                <xm:f>#REF!</xm:f>
              </x14:cfvo>
            </x14:dataBar>
          </x14:cfRule>
          <xm:sqref>G88:G89 G91:G95</xm:sqref>
        </x14:conditionalFormatting>
        <x14:conditionalFormatting xmlns:xm="http://schemas.microsoft.com/office/excel/2006/main">
          <x14:cfRule type="dataBar" id="{5A9BBE54-C6F5-4BDE-BB2D-0F8CCD0BA7E1}">
            <x14:dataBar gradient="0" negativeBarColorSameAsPositive="1" axisPosition="none">
              <x14:cfvo type="num">
                <xm:f>0</xm:f>
              </x14:cfvo>
              <x14:cfvo type="num">
                <xm:f>#REF!</xm:f>
              </x14:cfvo>
            </x14:dataBar>
          </x14:cfRule>
          <xm:sqref>G100</xm:sqref>
        </x14:conditionalFormatting>
        <x14:conditionalFormatting xmlns:xm="http://schemas.microsoft.com/office/excel/2006/main">
          <x14:cfRule type="dataBar" id="{D7769279-C732-4635-80C6-9348ABC9BDD6}">
            <x14:dataBar gradient="0" negativeBarColorSameAsPositive="1" axisPosition="none">
              <x14:cfvo type="num">
                <xm:f>0</xm:f>
              </x14:cfvo>
              <x14:cfvo type="num">
                <xm:f>#REF!</xm:f>
              </x14:cfvo>
            </x14:dataBar>
          </x14:cfRule>
          <xm:sqref>G101:G102 G104:G108</xm:sqref>
        </x14:conditionalFormatting>
        <x14:conditionalFormatting xmlns:xm="http://schemas.microsoft.com/office/excel/2006/main">
          <x14:cfRule type="dataBar" id="{5ABFD256-4D84-4BA7-8BEC-21772910E9EF}">
            <x14:dataBar gradient="0" negativeBarColorSameAsPositive="1" axisPosition="none">
              <x14:cfvo type="num">
                <xm:f>0</xm:f>
              </x14:cfvo>
              <x14:cfvo type="num">
                <xm:f>#REF!</xm:f>
              </x14:cfvo>
            </x14:dataBar>
          </x14:cfRule>
          <xm:sqref>G103 G99 G109</xm:sqref>
        </x14:conditionalFormatting>
        <x14:conditionalFormatting xmlns:xm="http://schemas.microsoft.com/office/excel/2006/main">
          <x14:cfRule type="dataBar" id="{197D9081-11A9-4EDA-B365-88C2D49CBDFC}">
            <x14:dataBar gradient="0" negativeBarColorSameAsPositive="1" axisPosition="none">
              <x14:cfvo type="num">
                <xm:f>0</xm:f>
              </x14:cfvo>
              <x14:cfvo type="num">
                <xm:f>#REF!</xm:f>
              </x14:cfvo>
            </x14:dataBar>
          </x14:cfRule>
          <xm:sqref>G113</xm:sqref>
        </x14:conditionalFormatting>
        <x14:conditionalFormatting xmlns:xm="http://schemas.microsoft.com/office/excel/2006/main">
          <x14:cfRule type="dataBar" id="{0BC87F4B-529D-42B8-A4D0-B96902D7ABC8}">
            <x14:dataBar gradient="0" negativeBarColorSameAsPositive="1" axisPosition="none">
              <x14:cfvo type="num">
                <xm:f>0</xm:f>
              </x14:cfvo>
              <x14:cfvo type="num">
                <xm:f>#REF!</xm:f>
              </x14:cfvo>
            </x14:dataBar>
          </x14:cfRule>
          <xm:sqref>G114:G115 G117:G121</xm:sqref>
        </x14:conditionalFormatting>
        <x14:conditionalFormatting xmlns:xm="http://schemas.microsoft.com/office/excel/2006/main">
          <x14:cfRule type="dataBar" id="{97B67B64-34DD-4386-9D4A-E166789F7DDA}">
            <x14:dataBar gradient="0" negativeBarColorSameAsPositive="1" axisPosition="none">
              <x14:cfvo type="num">
                <xm:f>0</xm:f>
              </x14:cfvo>
              <x14:cfvo type="num">
                <xm:f>#REF!</xm:f>
              </x14:cfvo>
            </x14:dataBar>
          </x14:cfRule>
          <xm:sqref>G116 G112 G122</xm:sqref>
        </x14:conditionalFormatting>
        <x14:conditionalFormatting xmlns:xm="http://schemas.microsoft.com/office/excel/2006/main">
          <x14:cfRule type="dataBar" id="{80152585-AF52-497B-B93F-6B739F41D472}">
            <x14:dataBar gradient="0" negativeBarColorSameAsPositive="1" axisPosition="none">
              <x14:cfvo type="num">
                <xm:f>0</xm:f>
              </x14:cfvo>
              <x14:cfvo type="num">
                <xm:f>#REF!</xm:f>
              </x14:cfvo>
            </x14:dataBar>
          </x14:cfRule>
          <xm:sqref>G125 G129 G135</xm:sqref>
        </x14:conditionalFormatting>
        <x14:conditionalFormatting xmlns:xm="http://schemas.microsoft.com/office/excel/2006/main">
          <x14:cfRule type="dataBar" id="{E108279E-ECC8-44D3-A856-54DAE60A658C}">
            <x14:dataBar gradient="0" negativeBarColorSameAsPositive="1" axisPosition="none">
              <x14:cfvo type="num">
                <xm:f>0</xm:f>
              </x14:cfvo>
              <x14:cfvo type="num">
                <xm:f>#REF!</xm:f>
              </x14:cfvo>
            </x14:dataBar>
          </x14:cfRule>
          <xm:sqref>G126</xm:sqref>
        </x14:conditionalFormatting>
        <x14:conditionalFormatting xmlns:xm="http://schemas.microsoft.com/office/excel/2006/main">
          <x14:cfRule type="dataBar" id="{2E15A29B-D364-494C-B81C-1245549417E3}">
            <x14:dataBar gradient="0" negativeBarColorSameAsPositive="1" axisPosition="none">
              <x14:cfvo type="num">
                <xm:f>0</xm:f>
              </x14:cfvo>
              <x14:cfvo type="num">
                <xm:f>#REF!</xm:f>
              </x14:cfvo>
            </x14:dataBar>
          </x14:cfRule>
          <xm:sqref>G127:G128 G130:G134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fd3befdc-b883-4eaf-ab83-a6875c763b30" xsi:nil="true"/>
    <SharedWithUsers xmlns="350e7855-bdbc-4040-8458-22316f2e4e27">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A563211900B54EA6E0FDA67D31D8AC" ma:contentTypeVersion="6" ma:contentTypeDescription="Create a new document." ma:contentTypeScope="" ma:versionID="a124af4183bb6ffdf994939b8eaeddd3">
  <xsd:schema xmlns:xsd="http://www.w3.org/2001/XMLSchema" xmlns:xs="http://www.w3.org/2001/XMLSchema" xmlns:p="http://schemas.microsoft.com/office/2006/metadata/properties" xmlns:ns2="fd3befdc-b883-4eaf-ab83-a6875c763b30" xmlns:ns3="350e7855-bdbc-4040-8458-22316f2e4e27" targetNamespace="http://schemas.microsoft.com/office/2006/metadata/properties" ma:root="true" ma:fieldsID="31e88c7f34f82dcc3f74aa3f7bd12661" ns2:_="" ns3:_="">
    <xsd:import namespace="fd3befdc-b883-4eaf-ab83-a6875c763b30"/>
    <xsd:import namespace="350e7855-bdbc-4040-8458-22316f2e4e2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3befdc-b883-4eaf-ab83-a6875c763b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e7855-bdbc-4040-8458-22316f2e4e2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4BB879-B1C0-404C-AB33-621B0D1B0076}">
  <ds:schemaRefs>
    <ds:schemaRef ds:uri="http://schemas.microsoft.com/sharepoint/v3/contenttype/forms"/>
  </ds:schemaRefs>
</ds:datastoreItem>
</file>

<file path=customXml/itemProps2.xml><?xml version="1.0" encoding="utf-8"?>
<ds:datastoreItem xmlns:ds="http://schemas.openxmlformats.org/officeDocument/2006/customXml" ds:itemID="{B998EF94-6E8C-402E-908B-74232332AFBF}">
  <ds:schemaRef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fd3befdc-b883-4eaf-ab83-a6875c763b30"/>
    <ds:schemaRef ds:uri="http://schemas.microsoft.com/office/infopath/2007/PartnerControls"/>
    <ds:schemaRef ds:uri="350e7855-bdbc-4040-8458-22316f2e4e2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EB8D4F8-CDF4-4B72-87D9-BE44EE552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3befdc-b883-4eaf-ab83-a6875c763b30"/>
    <ds:schemaRef ds:uri="350e7855-bdbc-4040-8458-22316f2e4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TI Participation-Reimbursement</vt:lpstr>
      <vt:lpstr>Title I, Part A Schoolwide Budg</vt:lpstr>
      <vt:lpstr>PFEP Budget</vt:lpstr>
      <vt:lpstr>'PFEP Budget'!Print_Area</vt:lpstr>
      <vt:lpstr>'Title I, Part A Schoolwide Budg'!Print_Area</vt:lpstr>
      <vt:lpstr>'PFEP Budget'!Print_Titles</vt:lpstr>
      <vt:lpstr>'Title I, Part A Schoolwide Budg'!Print_Titles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2019-11-26T05:41:00Z</dcterms:created>
  <dcterms:modified xsi:type="dcterms:W3CDTF">2024-08-26T17:14:48Z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0x0101003DA563211900B54EA6E0FDA67D31D8AC</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